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8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B.1" sheetId="19" r:id="rId16"/>
    <sheet name="B.2" sheetId="20" r:id="rId17"/>
    <sheet name="B.2.1" sheetId="21" r:id="rId18"/>
    <sheet name="B.2.2" sheetId="22" r:id="rId19"/>
    <sheet name="B.2.3" sheetId="23" r:id="rId20"/>
    <sheet name="B.2.4" sheetId="24" r:id="rId21"/>
    <sheet name="B.2.5" sheetId="25" r:id="rId22"/>
    <sheet name="B.2.6" sheetId="26" r:id="rId23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Print_Area" localSheetId="15">B.1!$A$1:$O$40</definedName>
  </definedNames>
  <calcPr calcId="145621"/>
</workbook>
</file>

<file path=xl/calcChain.xml><?xml version="1.0" encoding="utf-8"?>
<calcChain xmlns="http://schemas.openxmlformats.org/spreadsheetml/2006/main">
  <c r="M81" i="26" l="1"/>
  <c r="L81" i="26"/>
  <c r="K81" i="26"/>
  <c r="J81" i="26"/>
  <c r="J77" i="26" s="1"/>
  <c r="I81" i="26"/>
  <c r="H81" i="26"/>
  <c r="G81" i="26"/>
  <c r="F81" i="26"/>
  <c r="F77" i="26" s="1"/>
  <c r="E81" i="26"/>
  <c r="M78" i="26"/>
  <c r="L78" i="26"/>
  <c r="L77" i="26" s="1"/>
  <c r="K78" i="26"/>
  <c r="K77" i="26" s="1"/>
  <c r="J78" i="26"/>
  <c r="I78" i="26"/>
  <c r="H78" i="26"/>
  <c r="H77" i="26" s="1"/>
  <c r="G78" i="26"/>
  <c r="G77" i="26" s="1"/>
  <c r="F78" i="26"/>
  <c r="E78" i="26"/>
  <c r="M77" i="26"/>
  <c r="I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J64" i="26" s="1"/>
  <c r="I68" i="26"/>
  <c r="H68" i="26"/>
  <c r="G68" i="26"/>
  <c r="F68" i="26"/>
  <c r="F64" i="26" s="1"/>
  <c r="E68" i="26"/>
  <c r="M65" i="26"/>
  <c r="L65" i="26"/>
  <c r="L64" i="26" s="1"/>
  <c r="K65" i="26"/>
  <c r="K64" i="26" s="1"/>
  <c r="J65" i="26"/>
  <c r="I65" i="26"/>
  <c r="H65" i="26"/>
  <c r="H64" i="26" s="1"/>
  <c r="G65" i="26"/>
  <c r="G64" i="26" s="1"/>
  <c r="F65" i="26"/>
  <c r="E65" i="26"/>
  <c r="M64" i="26"/>
  <c r="I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J52" i="26" s="1"/>
  <c r="I56" i="26"/>
  <c r="H56" i="26"/>
  <c r="G56" i="26"/>
  <c r="F56" i="26"/>
  <c r="F52" i="26" s="1"/>
  <c r="E56" i="26"/>
  <c r="M53" i="26"/>
  <c r="L53" i="26"/>
  <c r="L52" i="26" s="1"/>
  <c r="L51" i="26" s="1"/>
  <c r="K53" i="26"/>
  <c r="K52" i="26" s="1"/>
  <c r="J53" i="26"/>
  <c r="I53" i="26"/>
  <c r="H53" i="26"/>
  <c r="H52" i="26" s="1"/>
  <c r="H51" i="26" s="1"/>
  <c r="G53" i="26"/>
  <c r="G52" i="26" s="1"/>
  <c r="F53" i="26"/>
  <c r="E53" i="26"/>
  <c r="M52" i="26"/>
  <c r="M51" i="26" s="1"/>
  <c r="I52" i="26"/>
  <c r="I51" i="26" s="1"/>
  <c r="E52" i="26"/>
  <c r="E51" i="26" s="1"/>
  <c r="M47" i="26"/>
  <c r="L47" i="26"/>
  <c r="K47" i="26"/>
  <c r="J47" i="26"/>
  <c r="I47" i="26"/>
  <c r="H47" i="26"/>
  <c r="G47" i="26"/>
  <c r="F47" i="26"/>
  <c r="E47" i="26"/>
  <c r="M8" i="26"/>
  <c r="L8" i="26"/>
  <c r="K8" i="26"/>
  <c r="K4" i="26" s="1"/>
  <c r="J8" i="26"/>
  <c r="I8" i="26"/>
  <c r="H8" i="26"/>
  <c r="G8" i="26"/>
  <c r="G4" i="26" s="1"/>
  <c r="F8" i="26"/>
  <c r="E8" i="26"/>
  <c r="M5" i="26"/>
  <c r="M4" i="26" s="1"/>
  <c r="M92" i="26" s="1"/>
  <c r="L5" i="26"/>
  <c r="L4" i="26" s="1"/>
  <c r="L92" i="26" s="1"/>
  <c r="K5" i="26"/>
  <c r="J5" i="26"/>
  <c r="I5" i="26"/>
  <c r="I4" i="26" s="1"/>
  <c r="I92" i="26" s="1"/>
  <c r="H5" i="26"/>
  <c r="H4" i="26" s="1"/>
  <c r="H92" i="26" s="1"/>
  <c r="G5" i="26"/>
  <c r="F5" i="26"/>
  <c r="E5" i="26"/>
  <c r="E4" i="26" s="1"/>
  <c r="E92" i="26" s="1"/>
  <c r="J4" i="26"/>
  <c r="F4" i="26"/>
  <c r="M81" i="25"/>
  <c r="L81" i="25"/>
  <c r="K81" i="25"/>
  <c r="K77" i="25" s="1"/>
  <c r="J81" i="25"/>
  <c r="I81" i="25"/>
  <c r="H81" i="25"/>
  <c r="G81" i="25"/>
  <c r="G77" i="25" s="1"/>
  <c r="F81" i="25"/>
  <c r="E81" i="25"/>
  <c r="M78" i="25"/>
  <c r="M77" i="25" s="1"/>
  <c r="L78" i="25"/>
  <c r="L77" i="25" s="1"/>
  <c r="K78" i="25"/>
  <c r="J78" i="25"/>
  <c r="I78" i="25"/>
  <c r="I77" i="25" s="1"/>
  <c r="H78" i="25"/>
  <c r="H77" i="25" s="1"/>
  <c r="G78" i="25"/>
  <c r="F78" i="25"/>
  <c r="E78" i="25"/>
  <c r="E77" i="25" s="1"/>
  <c r="J77" i="25"/>
  <c r="F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K64" i="25" s="1"/>
  <c r="J68" i="25"/>
  <c r="I68" i="25"/>
  <c r="H68" i="25"/>
  <c r="G68" i="25"/>
  <c r="G64" i="25" s="1"/>
  <c r="F68" i="25"/>
  <c r="E68" i="25"/>
  <c r="M65" i="25"/>
  <c r="M64" i="25" s="1"/>
  <c r="L65" i="25"/>
  <c r="L64" i="25" s="1"/>
  <c r="K65" i="25"/>
  <c r="J65" i="25"/>
  <c r="I65" i="25"/>
  <c r="I64" i="25" s="1"/>
  <c r="H65" i="25"/>
  <c r="H64" i="25" s="1"/>
  <c r="G65" i="25"/>
  <c r="F65" i="25"/>
  <c r="E65" i="25"/>
  <c r="E64" i="25" s="1"/>
  <c r="J64" i="25"/>
  <c r="F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K52" i="25" s="1"/>
  <c r="J56" i="25"/>
  <c r="I56" i="25"/>
  <c r="H56" i="25"/>
  <c r="G56" i="25"/>
  <c r="G52" i="25" s="1"/>
  <c r="F56" i="25"/>
  <c r="E56" i="25"/>
  <c r="M53" i="25"/>
  <c r="M52" i="25" s="1"/>
  <c r="M51" i="25" s="1"/>
  <c r="L53" i="25"/>
  <c r="L52" i="25" s="1"/>
  <c r="K53" i="25"/>
  <c r="J53" i="25"/>
  <c r="I53" i="25"/>
  <c r="I52" i="25" s="1"/>
  <c r="I51" i="25" s="1"/>
  <c r="H53" i="25"/>
  <c r="H52" i="25" s="1"/>
  <c r="G53" i="25"/>
  <c r="F53" i="25"/>
  <c r="E53" i="25"/>
  <c r="E52" i="25" s="1"/>
  <c r="E51" i="25" s="1"/>
  <c r="J52" i="25"/>
  <c r="J51" i="25" s="1"/>
  <c r="F52" i="25"/>
  <c r="F51" i="25" s="1"/>
  <c r="M47" i="25"/>
  <c r="L47" i="25"/>
  <c r="K47" i="25"/>
  <c r="J47" i="25"/>
  <c r="I47" i="25"/>
  <c r="H47" i="25"/>
  <c r="G47" i="25"/>
  <c r="F47" i="25"/>
  <c r="E47" i="25"/>
  <c r="M8" i="25"/>
  <c r="L8" i="25"/>
  <c r="L4" i="25" s="1"/>
  <c r="K8" i="25"/>
  <c r="J8" i="25"/>
  <c r="I8" i="25"/>
  <c r="H8" i="25"/>
  <c r="H4" i="25" s="1"/>
  <c r="G8" i="25"/>
  <c r="F8" i="25"/>
  <c r="E8" i="25"/>
  <c r="M5" i="25"/>
  <c r="M4" i="25" s="1"/>
  <c r="M92" i="25" s="1"/>
  <c r="L5" i="25"/>
  <c r="K5" i="25"/>
  <c r="J5" i="25"/>
  <c r="J4" i="25" s="1"/>
  <c r="J92" i="25" s="1"/>
  <c r="I5" i="25"/>
  <c r="I4" i="25" s="1"/>
  <c r="I92" i="25" s="1"/>
  <c r="H5" i="25"/>
  <c r="G5" i="25"/>
  <c r="F5" i="25"/>
  <c r="F4" i="25" s="1"/>
  <c r="F92" i="25" s="1"/>
  <c r="E5" i="25"/>
  <c r="E4" i="25" s="1"/>
  <c r="E92" i="25" s="1"/>
  <c r="K4" i="25"/>
  <c r="G4" i="25"/>
  <c r="M81" i="24"/>
  <c r="L81" i="24"/>
  <c r="L77" i="24" s="1"/>
  <c r="K81" i="24"/>
  <c r="J81" i="24"/>
  <c r="I81" i="24"/>
  <c r="H81" i="24"/>
  <c r="H77" i="24" s="1"/>
  <c r="G81" i="24"/>
  <c r="F81" i="24"/>
  <c r="E81" i="24"/>
  <c r="M78" i="24"/>
  <c r="M77" i="24" s="1"/>
  <c r="L78" i="24"/>
  <c r="K78" i="24"/>
  <c r="J78" i="24"/>
  <c r="J77" i="24" s="1"/>
  <c r="I78" i="24"/>
  <c r="I77" i="24" s="1"/>
  <c r="H78" i="24"/>
  <c r="G78" i="24"/>
  <c r="F78" i="24"/>
  <c r="F77" i="24" s="1"/>
  <c r="E78" i="24"/>
  <c r="E77" i="24" s="1"/>
  <c r="K77" i="24"/>
  <c r="G77" i="24"/>
  <c r="M73" i="24"/>
  <c r="L73" i="24"/>
  <c r="K73" i="24"/>
  <c r="J73" i="24"/>
  <c r="I73" i="24"/>
  <c r="H73" i="24"/>
  <c r="G73" i="24"/>
  <c r="F73" i="24"/>
  <c r="E73" i="24"/>
  <c r="M68" i="24"/>
  <c r="L68" i="24"/>
  <c r="L64" i="24" s="1"/>
  <c r="K68" i="24"/>
  <c r="J68" i="24"/>
  <c r="I68" i="24"/>
  <c r="H68" i="24"/>
  <c r="H64" i="24" s="1"/>
  <c r="G68" i="24"/>
  <c r="F68" i="24"/>
  <c r="E68" i="24"/>
  <c r="M65" i="24"/>
  <c r="M64" i="24" s="1"/>
  <c r="L65" i="24"/>
  <c r="K65" i="24"/>
  <c r="J65" i="24"/>
  <c r="J64" i="24" s="1"/>
  <c r="I65" i="24"/>
  <c r="I64" i="24" s="1"/>
  <c r="H65" i="24"/>
  <c r="G65" i="24"/>
  <c r="F65" i="24"/>
  <c r="F64" i="24" s="1"/>
  <c r="E65" i="24"/>
  <c r="E64" i="24" s="1"/>
  <c r="K64" i="24"/>
  <c r="G64" i="24"/>
  <c r="M59" i="24"/>
  <c r="L59" i="24"/>
  <c r="K59" i="24"/>
  <c r="J59" i="24"/>
  <c r="I59" i="24"/>
  <c r="H59" i="24"/>
  <c r="G59" i="24"/>
  <c r="F59" i="24"/>
  <c r="E59" i="24"/>
  <c r="M56" i="24"/>
  <c r="L56" i="24"/>
  <c r="L52" i="24" s="1"/>
  <c r="K56" i="24"/>
  <c r="J56" i="24"/>
  <c r="I56" i="24"/>
  <c r="H56" i="24"/>
  <c r="H52" i="24" s="1"/>
  <c r="G56" i="24"/>
  <c r="F56" i="24"/>
  <c r="E56" i="24"/>
  <c r="M53" i="24"/>
  <c r="M52" i="24" s="1"/>
  <c r="L53" i="24"/>
  <c r="K53" i="24"/>
  <c r="J53" i="24"/>
  <c r="J52" i="24" s="1"/>
  <c r="I53" i="24"/>
  <c r="I52" i="24" s="1"/>
  <c r="H53" i="24"/>
  <c r="G53" i="24"/>
  <c r="F53" i="24"/>
  <c r="F52" i="24" s="1"/>
  <c r="E53" i="24"/>
  <c r="E52" i="24" s="1"/>
  <c r="E51" i="24" s="1"/>
  <c r="K52" i="24"/>
  <c r="K51" i="24" s="1"/>
  <c r="G52" i="24"/>
  <c r="G51" i="24" s="1"/>
  <c r="M47" i="24"/>
  <c r="L47" i="24"/>
  <c r="K47" i="24"/>
  <c r="J47" i="24"/>
  <c r="I47" i="24"/>
  <c r="H47" i="24"/>
  <c r="G47" i="24"/>
  <c r="F47" i="24"/>
  <c r="E47" i="24"/>
  <c r="M8" i="24"/>
  <c r="M4" i="24" s="1"/>
  <c r="L8" i="24"/>
  <c r="K8" i="24"/>
  <c r="J8" i="24"/>
  <c r="I8" i="24"/>
  <c r="I4" i="24" s="1"/>
  <c r="H8" i="24"/>
  <c r="G8" i="24"/>
  <c r="F8" i="24"/>
  <c r="E8" i="24"/>
  <c r="E4" i="24" s="1"/>
  <c r="E92" i="24" s="1"/>
  <c r="M5" i="24"/>
  <c r="L5" i="24"/>
  <c r="K5" i="24"/>
  <c r="K4" i="24" s="1"/>
  <c r="J5" i="24"/>
  <c r="J4" i="24" s="1"/>
  <c r="I5" i="24"/>
  <c r="H5" i="24"/>
  <c r="G5" i="24"/>
  <c r="G4" i="24" s="1"/>
  <c r="F5" i="24"/>
  <c r="F4" i="24" s="1"/>
  <c r="E5" i="24"/>
  <c r="L4" i="24"/>
  <c r="H4" i="24"/>
  <c r="M81" i="23"/>
  <c r="M77" i="23" s="1"/>
  <c r="L81" i="23"/>
  <c r="K81" i="23"/>
  <c r="J81" i="23"/>
  <c r="I81" i="23"/>
  <c r="I77" i="23" s="1"/>
  <c r="H81" i="23"/>
  <c r="G81" i="23"/>
  <c r="F81" i="23"/>
  <c r="E81" i="23"/>
  <c r="E77" i="23" s="1"/>
  <c r="M78" i="23"/>
  <c r="L78" i="23"/>
  <c r="K78" i="23"/>
  <c r="K77" i="23" s="1"/>
  <c r="J78" i="23"/>
  <c r="J77" i="23" s="1"/>
  <c r="I78" i="23"/>
  <c r="H78" i="23"/>
  <c r="G78" i="23"/>
  <c r="G77" i="23" s="1"/>
  <c r="F78" i="23"/>
  <c r="F77" i="23" s="1"/>
  <c r="E78" i="23"/>
  <c r="L77" i="23"/>
  <c r="H77" i="23"/>
  <c r="M73" i="23"/>
  <c r="L73" i="23"/>
  <c r="K73" i="23"/>
  <c r="J73" i="23"/>
  <c r="I73" i="23"/>
  <c r="H73" i="23"/>
  <c r="G73" i="23"/>
  <c r="F73" i="23"/>
  <c r="E73" i="23"/>
  <c r="M68" i="23"/>
  <c r="M64" i="23" s="1"/>
  <c r="M51" i="23" s="1"/>
  <c r="L68" i="23"/>
  <c r="K68" i="23"/>
  <c r="J68" i="23"/>
  <c r="I68" i="23"/>
  <c r="I64" i="23" s="1"/>
  <c r="I51" i="23" s="1"/>
  <c r="H68" i="23"/>
  <c r="G68" i="23"/>
  <c r="F68" i="23"/>
  <c r="E68" i="23"/>
  <c r="E64" i="23" s="1"/>
  <c r="E51" i="23" s="1"/>
  <c r="M65" i="23"/>
  <c r="L65" i="23"/>
  <c r="K65" i="23"/>
  <c r="K64" i="23" s="1"/>
  <c r="J65" i="23"/>
  <c r="J64" i="23" s="1"/>
  <c r="I65" i="23"/>
  <c r="H65" i="23"/>
  <c r="G65" i="23"/>
  <c r="G64" i="23" s="1"/>
  <c r="F65" i="23"/>
  <c r="F64" i="23" s="1"/>
  <c r="E65" i="23"/>
  <c r="L64" i="23"/>
  <c r="H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J52" i="23" s="1"/>
  <c r="J51" i="23" s="1"/>
  <c r="I56" i="23"/>
  <c r="H56" i="23"/>
  <c r="G56" i="23"/>
  <c r="F56" i="23"/>
  <c r="F52" i="23" s="1"/>
  <c r="F51" i="23" s="1"/>
  <c r="E56" i="23"/>
  <c r="M53" i="23"/>
  <c r="L53" i="23"/>
  <c r="K53" i="23"/>
  <c r="K52" i="23" s="1"/>
  <c r="K51" i="23" s="1"/>
  <c r="J53" i="23"/>
  <c r="I53" i="23"/>
  <c r="H53" i="23"/>
  <c r="G53" i="23"/>
  <c r="G52" i="23" s="1"/>
  <c r="G51" i="23" s="1"/>
  <c r="F53" i="23"/>
  <c r="E53" i="23"/>
  <c r="M52" i="23"/>
  <c r="L52" i="23"/>
  <c r="L51" i="23" s="1"/>
  <c r="I52" i="23"/>
  <c r="H52" i="23"/>
  <c r="H51" i="23" s="1"/>
  <c r="E52" i="23"/>
  <c r="M47" i="23"/>
  <c r="L47" i="23"/>
  <c r="K47" i="23"/>
  <c r="J47" i="23"/>
  <c r="I47" i="23"/>
  <c r="H47" i="23"/>
  <c r="G47" i="23"/>
  <c r="F47" i="23"/>
  <c r="E47" i="23"/>
  <c r="M8" i="23"/>
  <c r="L8" i="23"/>
  <c r="K8" i="23"/>
  <c r="K4" i="23" s="1"/>
  <c r="J8" i="23"/>
  <c r="I8" i="23"/>
  <c r="H8" i="23"/>
  <c r="G8" i="23"/>
  <c r="G4" i="23" s="1"/>
  <c r="F8" i="23"/>
  <c r="E8" i="23"/>
  <c r="M5" i="23"/>
  <c r="L5" i="23"/>
  <c r="L4" i="23" s="1"/>
  <c r="K5" i="23"/>
  <c r="J5" i="23"/>
  <c r="J4" i="23" s="1"/>
  <c r="I5" i="23"/>
  <c r="H5" i="23"/>
  <c r="H4" i="23" s="1"/>
  <c r="H92" i="23" s="1"/>
  <c r="G5" i="23"/>
  <c r="F5" i="23"/>
  <c r="F4" i="23" s="1"/>
  <c r="E5" i="23"/>
  <c r="M4" i="23"/>
  <c r="M92" i="23" s="1"/>
  <c r="I4" i="23"/>
  <c r="I92" i="23" s="1"/>
  <c r="E4" i="23"/>
  <c r="E92" i="23" s="1"/>
  <c r="M81" i="22"/>
  <c r="L81" i="22"/>
  <c r="K81" i="22"/>
  <c r="K77" i="22" s="1"/>
  <c r="J81" i="22"/>
  <c r="I81" i="22"/>
  <c r="H81" i="22"/>
  <c r="G81" i="22"/>
  <c r="G77" i="22" s="1"/>
  <c r="F81" i="22"/>
  <c r="E81" i="22"/>
  <c r="M78" i="22"/>
  <c r="L78" i="22"/>
  <c r="L77" i="22" s="1"/>
  <c r="K78" i="22"/>
  <c r="J78" i="22"/>
  <c r="I78" i="22"/>
  <c r="H78" i="22"/>
  <c r="H77" i="22" s="1"/>
  <c r="G78" i="22"/>
  <c r="F78" i="22"/>
  <c r="E78" i="22"/>
  <c r="M77" i="22"/>
  <c r="J77" i="22"/>
  <c r="I77" i="22"/>
  <c r="F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K64" i="22" s="1"/>
  <c r="J68" i="22"/>
  <c r="I68" i="22"/>
  <c r="H68" i="22"/>
  <c r="G68" i="22"/>
  <c r="G64" i="22" s="1"/>
  <c r="F68" i="22"/>
  <c r="E68" i="22"/>
  <c r="M65" i="22"/>
  <c r="L65" i="22"/>
  <c r="L64" i="22" s="1"/>
  <c r="K65" i="22"/>
  <c r="J65" i="22"/>
  <c r="I65" i="22"/>
  <c r="H65" i="22"/>
  <c r="H64" i="22" s="1"/>
  <c r="G65" i="22"/>
  <c r="F65" i="22"/>
  <c r="E65" i="22"/>
  <c r="M64" i="22"/>
  <c r="J64" i="22"/>
  <c r="I64" i="22"/>
  <c r="F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K52" i="22" s="1"/>
  <c r="K51" i="22" s="1"/>
  <c r="J56" i="22"/>
  <c r="I56" i="22"/>
  <c r="H56" i="22"/>
  <c r="G56" i="22"/>
  <c r="G52" i="22" s="1"/>
  <c r="G51" i="22" s="1"/>
  <c r="F56" i="22"/>
  <c r="E56" i="22"/>
  <c r="M53" i="22"/>
  <c r="L53" i="22"/>
  <c r="L52" i="22" s="1"/>
  <c r="L51" i="22" s="1"/>
  <c r="K53" i="22"/>
  <c r="J53" i="22"/>
  <c r="I53" i="22"/>
  <c r="H53" i="22"/>
  <c r="H52" i="22" s="1"/>
  <c r="H51" i="22" s="1"/>
  <c r="G53" i="22"/>
  <c r="F53" i="22"/>
  <c r="E53" i="22"/>
  <c r="M52" i="22"/>
  <c r="M51" i="22" s="1"/>
  <c r="J52" i="22"/>
  <c r="I52" i="22"/>
  <c r="I51" i="22" s="1"/>
  <c r="F52" i="22"/>
  <c r="E52" i="22"/>
  <c r="E51" i="22" s="1"/>
  <c r="J51" i="22"/>
  <c r="F51" i="22"/>
  <c r="M47" i="22"/>
  <c r="L47" i="22"/>
  <c r="K47" i="22"/>
  <c r="K4" i="22" s="1"/>
  <c r="J47" i="22"/>
  <c r="I47" i="22"/>
  <c r="H47" i="22"/>
  <c r="G47" i="22"/>
  <c r="G4" i="22" s="1"/>
  <c r="F47" i="22"/>
  <c r="E47" i="22"/>
  <c r="M8" i="22"/>
  <c r="L8" i="22"/>
  <c r="L4" i="22" s="1"/>
  <c r="K8" i="22"/>
  <c r="J8" i="22"/>
  <c r="I8" i="22"/>
  <c r="H8" i="22"/>
  <c r="H4" i="22" s="1"/>
  <c r="G8" i="22"/>
  <c r="F8" i="22"/>
  <c r="E8" i="22"/>
  <c r="M5" i="22"/>
  <c r="M4" i="22" s="1"/>
  <c r="L5" i="22"/>
  <c r="K5" i="22"/>
  <c r="J5" i="22"/>
  <c r="I5" i="22"/>
  <c r="I4" i="22" s="1"/>
  <c r="I92" i="22" s="1"/>
  <c r="H5" i="22"/>
  <c r="G5" i="22"/>
  <c r="F5" i="22"/>
  <c r="E5" i="22"/>
  <c r="E4" i="22" s="1"/>
  <c r="J4" i="22"/>
  <c r="J92" i="22" s="1"/>
  <c r="F4" i="22"/>
  <c r="F92" i="22" s="1"/>
  <c r="M81" i="21"/>
  <c r="L81" i="21"/>
  <c r="L77" i="21" s="1"/>
  <c r="K81" i="21"/>
  <c r="J81" i="21"/>
  <c r="I81" i="21"/>
  <c r="H81" i="21"/>
  <c r="H77" i="21" s="1"/>
  <c r="G81" i="21"/>
  <c r="F81" i="21"/>
  <c r="E81" i="21"/>
  <c r="M78" i="21"/>
  <c r="M77" i="21" s="1"/>
  <c r="L78" i="21"/>
  <c r="K78" i="21"/>
  <c r="J78" i="21"/>
  <c r="I78" i="21"/>
  <c r="I77" i="21" s="1"/>
  <c r="H78" i="21"/>
  <c r="G78" i="21"/>
  <c r="F78" i="21"/>
  <c r="E78" i="21"/>
  <c r="E77" i="21" s="1"/>
  <c r="K77" i="21"/>
  <c r="J77" i="21"/>
  <c r="G77" i="21"/>
  <c r="F77" i="21"/>
  <c r="M73" i="21"/>
  <c r="L73" i="21"/>
  <c r="K73" i="21"/>
  <c r="J73" i="21"/>
  <c r="I73" i="21"/>
  <c r="H73" i="21"/>
  <c r="G73" i="21"/>
  <c r="F73" i="21"/>
  <c r="E73" i="21"/>
  <c r="M68" i="21"/>
  <c r="L68" i="21"/>
  <c r="L64" i="21" s="1"/>
  <c r="K68" i="21"/>
  <c r="J68" i="21"/>
  <c r="I68" i="21"/>
  <c r="H68" i="21"/>
  <c r="H64" i="21" s="1"/>
  <c r="G68" i="21"/>
  <c r="F68" i="21"/>
  <c r="E68" i="21"/>
  <c r="M65" i="21"/>
  <c r="M64" i="21" s="1"/>
  <c r="L65" i="21"/>
  <c r="K65" i="21"/>
  <c r="J65" i="21"/>
  <c r="I65" i="21"/>
  <c r="I64" i="21" s="1"/>
  <c r="H65" i="21"/>
  <c r="G65" i="21"/>
  <c r="F65" i="21"/>
  <c r="E65" i="21"/>
  <c r="E64" i="21" s="1"/>
  <c r="K64" i="21"/>
  <c r="J64" i="21"/>
  <c r="G64" i="21"/>
  <c r="F64" i="21"/>
  <c r="M59" i="21"/>
  <c r="L59" i="21"/>
  <c r="K59" i="21"/>
  <c r="J59" i="21"/>
  <c r="I59" i="21"/>
  <c r="H59" i="21"/>
  <c r="G59" i="21"/>
  <c r="F59" i="21"/>
  <c r="E59" i="21"/>
  <c r="M56" i="21"/>
  <c r="L56" i="21"/>
  <c r="L52" i="21" s="1"/>
  <c r="K56" i="21"/>
  <c r="J56" i="21"/>
  <c r="I56" i="21"/>
  <c r="H56" i="21"/>
  <c r="H52" i="21" s="1"/>
  <c r="G56" i="21"/>
  <c r="F56" i="21"/>
  <c r="E56" i="21"/>
  <c r="M53" i="21"/>
  <c r="M52" i="21" s="1"/>
  <c r="L53" i="21"/>
  <c r="K53" i="21"/>
  <c r="J53" i="21"/>
  <c r="I53" i="21"/>
  <c r="I52" i="21" s="1"/>
  <c r="H53" i="21"/>
  <c r="G53" i="21"/>
  <c r="F53" i="21"/>
  <c r="E53" i="21"/>
  <c r="E52" i="21" s="1"/>
  <c r="K52" i="21"/>
  <c r="J52" i="21"/>
  <c r="J51" i="21" s="1"/>
  <c r="G52" i="21"/>
  <c r="F52" i="21"/>
  <c r="F51" i="21" s="1"/>
  <c r="K51" i="21"/>
  <c r="G51" i="21"/>
  <c r="M47" i="21"/>
  <c r="L47" i="21"/>
  <c r="K47" i="21"/>
  <c r="J47" i="21"/>
  <c r="I47" i="21"/>
  <c r="H47" i="21"/>
  <c r="G47" i="21"/>
  <c r="F47" i="21"/>
  <c r="E47" i="21"/>
  <c r="M8" i="21"/>
  <c r="M4" i="21" s="1"/>
  <c r="L8" i="21"/>
  <c r="K8" i="21"/>
  <c r="J8" i="21"/>
  <c r="I8" i="21"/>
  <c r="I4" i="21" s="1"/>
  <c r="H8" i="21"/>
  <c r="G8" i="21"/>
  <c r="F8" i="21"/>
  <c r="E8" i="21"/>
  <c r="E4" i="21" s="1"/>
  <c r="M5" i="21"/>
  <c r="L5" i="21"/>
  <c r="K5" i="21"/>
  <c r="J5" i="21"/>
  <c r="J4" i="21" s="1"/>
  <c r="J92" i="21" s="1"/>
  <c r="I5" i="21"/>
  <c r="H5" i="21"/>
  <c r="G5" i="21"/>
  <c r="F5" i="21"/>
  <c r="F4" i="21" s="1"/>
  <c r="F92" i="21" s="1"/>
  <c r="E5" i="21"/>
  <c r="L4" i="21"/>
  <c r="K4" i="21"/>
  <c r="K92" i="21" s="1"/>
  <c r="H4" i="21"/>
  <c r="G4" i="21"/>
  <c r="G92" i="21" s="1"/>
  <c r="M81" i="20"/>
  <c r="L81" i="20"/>
  <c r="K81" i="20"/>
  <c r="J81" i="20"/>
  <c r="I81" i="20"/>
  <c r="H81" i="20"/>
  <c r="G81" i="20"/>
  <c r="F81" i="20"/>
  <c r="E81" i="20"/>
  <c r="M78" i="20"/>
  <c r="M77" i="20" s="1"/>
  <c r="L78" i="20"/>
  <c r="L77" i="20" s="1"/>
  <c r="K78" i="20"/>
  <c r="J78" i="20"/>
  <c r="I78" i="20"/>
  <c r="I77" i="20" s="1"/>
  <c r="H78" i="20"/>
  <c r="H77" i="20" s="1"/>
  <c r="G78" i="20"/>
  <c r="F78" i="20"/>
  <c r="E78" i="20"/>
  <c r="E77" i="20" s="1"/>
  <c r="K77" i="20"/>
  <c r="J77" i="20"/>
  <c r="G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L64" i="20" s="1"/>
  <c r="K65" i="20"/>
  <c r="J65" i="20"/>
  <c r="I65" i="20"/>
  <c r="I64" i="20" s="1"/>
  <c r="H65" i="20"/>
  <c r="H64" i="20" s="1"/>
  <c r="G65" i="20"/>
  <c r="F65" i="20"/>
  <c r="E65" i="20"/>
  <c r="E64" i="20" s="1"/>
  <c r="K64" i="20"/>
  <c r="J64" i="20"/>
  <c r="G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M51" i="20" s="1"/>
  <c r="L53" i="20"/>
  <c r="L52" i="20" s="1"/>
  <c r="K53" i="20"/>
  <c r="J53" i="20"/>
  <c r="I53" i="20"/>
  <c r="I52" i="20" s="1"/>
  <c r="I51" i="20" s="1"/>
  <c r="H53" i="20"/>
  <c r="H52" i="20" s="1"/>
  <c r="H51" i="20" s="1"/>
  <c r="G53" i="20"/>
  <c r="F53" i="20"/>
  <c r="E53" i="20"/>
  <c r="E52" i="20" s="1"/>
  <c r="E51" i="20" s="1"/>
  <c r="K52" i="20"/>
  <c r="J52" i="20"/>
  <c r="J51" i="20" s="1"/>
  <c r="G52" i="20"/>
  <c r="F52" i="20"/>
  <c r="F51" i="20" s="1"/>
  <c r="K51" i="20"/>
  <c r="G51" i="20"/>
  <c r="M47" i="20"/>
  <c r="L47" i="20"/>
  <c r="L4" i="20" s="1"/>
  <c r="K47" i="20"/>
  <c r="J47" i="20"/>
  <c r="I47" i="20"/>
  <c r="H47" i="20"/>
  <c r="H4" i="20" s="1"/>
  <c r="H92" i="20" s="1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M92" i="20" s="1"/>
  <c r="L5" i="20"/>
  <c r="K5" i="20"/>
  <c r="J5" i="20"/>
  <c r="J4" i="20" s="1"/>
  <c r="J92" i="20" s="1"/>
  <c r="I5" i="20"/>
  <c r="I4" i="20" s="1"/>
  <c r="I92" i="20" s="1"/>
  <c r="H5" i="20"/>
  <c r="G5" i="20"/>
  <c r="F5" i="20"/>
  <c r="F4" i="20" s="1"/>
  <c r="F92" i="20" s="1"/>
  <c r="E5" i="20"/>
  <c r="E4" i="20" s="1"/>
  <c r="E92" i="20" s="1"/>
  <c r="K4" i="20"/>
  <c r="K92" i="20" s="1"/>
  <c r="G4" i="20"/>
  <c r="G92" i="20" s="1"/>
  <c r="M36" i="19"/>
  <c r="L36" i="19"/>
  <c r="K36" i="19"/>
  <c r="J36" i="19"/>
  <c r="I36" i="19"/>
  <c r="H36" i="19"/>
  <c r="G36" i="19"/>
  <c r="F36" i="19"/>
  <c r="E36" i="19"/>
  <c r="M31" i="19"/>
  <c r="L31" i="19"/>
  <c r="K31" i="19"/>
  <c r="J31" i="19"/>
  <c r="I31" i="19"/>
  <c r="H31" i="19"/>
  <c r="G31" i="19"/>
  <c r="F31" i="19"/>
  <c r="E31" i="19"/>
  <c r="M21" i="19"/>
  <c r="L21" i="19"/>
  <c r="K21" i="19"/>
  <c r="J21" i="19"/>
  <c r="I21" i="19"/>
  <c r="H21" i="19"/>
  <c r="G21" i="19"/>
  <c r="F21" i="19"/>
  <c r="E21" i="19"/>
  <c r="M10" i="19"/>
  <c r="L10" i="19"/>
  <c r="L9" i="19" s="1"/>
  <c r="L40" i="19" s="1"/>
  <c r="K10" i="19"/>
  <c r="K9" i="19" s="1"/>
  <c r="J10" i="19"/>
  <c r="I10" i="19"/>
  <c r="H10" i="19"/>
  <c r="H9" i="19" s="1"/>
  <c r="H40" i="19" s="1"/>
  <c r="G10" i="19"/>
  <c r="G9" i="19" s="1"/>
  <c r="F10" i="19"/>
  <c r="E10" i="19"/>
  <c r="M9" i="19"/>
  <c r="M40" i="19" s="1"/>
  <c r="J9" i="19"/>
  <c r="I9" i="19"/>
  <c r="I40" i="19" s="1"/>
  <c r="F9" i="19"/>
  <c r="E9" i="19"/>
  <c r="E40" i="19" s="1"/>
  <c r="M4" i="19"/>
  <c r="L4" i="19"/>
  <c r="K4" i="19"/>
  <c r="J4" i="19"/>
  <c r="J40" i="19" s="1"/>
  <c r="I4" i="19"/>
  <c r="H4" i="19"/>
  <c r="G4" i="19"/>
  <c r="F4" i="19"/>
  <c r="F40" i="19" s="1"/>
  <c r="E4" i="19"/>
  <c r="K15" i="18"/>
  <c r="J15" i="18"/>
  <c r="I15" i="18"/>
  <c r="H15" i="18"/>
  <c r="G15" i="18"/>
  <c r="F15" i="18"/>
  <c r="E15" i="18"/>
  <c r="D15" i="18"/>
  <c r="C15" i="18"/>
  <c r="K4" i="18"/>
  <c r="J4" i="18"/>
  <c r="I4" i="18"/>
  <c r="H4" i="18"/>
  <c r="G4" i="18"/>
  <c r="F4" i="18"/>
  <c r="E4" i="18"/>
  <c r="D4" i="18"/>
  <c r="C4" i="18"/>
  <c r="K26" i="17"/>
  <c r="G26" i="17"/>
  <c r="C26" i="17"/>
  <c r="K16" i="17"/>
  <c r="J16" i="17"/>
  <c r="I16" i="17"/>
  <c r="H16" i="17"/>
  <c r="H26" i="17" s="1"/>
  <c r="G16" i="17"/>
  <c r="F16" i="17"/>
  <c r="E16" i="17"/>
  <c r="D16" i="17"/>
  <c r="D26" i="17" s="1"/>
  <c r="C16" i="17"/>
  <c r="K8" i="17"/>
  <c r="J8" i="17"/>
  <c r="I8" i="17"/>
  <c r="H8" i="17"/>
  <c r="G8" i="17"/>
  <c r="F8" i="17"/>
  <c r="E8" i="17"/>
  <c r="D8" i="17"/>
  <c r="C8" i="17"/>
  <c r="K4" i="17"/>
  <c r="J4" i="17"/>
  <c r="J26" i="17" s="1"/>
  <c r="I4" i="17"/>
  <c r="I26" i="17" s="1"/>
  <c r="H4" i="17"/>
  <c r="G4" i="17"/>
  <c r="F4" i="17"/>
  <c r="F26" i="17" s="1"/>
  <c r="E4" i="17"/>
  <c r="E26" i="17" s="1"/>
  <c r="D4" i="17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I26" i="15"/>
  <c r="E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H4" i="15"/>
  <c r="H26" i="15" s="1"/>
  <c r="G4" i="15"/>
  <c r="G26" i="15" s="1"/>
  <c r="F4" i="15"/>
  <c r="F26" i="15" s="1"/>
  <c r="E4" i="15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J4" i="13"/>
  <c r="J26" i="13" s="1"/>
  <c r="I4" i="13"/>
  <c r="I26" i="13" s="1"/>
  <c r="H4" i="13"/>
  <c r="H26" i="13" s="1"/>
  <c r="G4" i="13"/>
  <c r="F4" i="13"/>
  <c r="F26" i="13" s="1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L51" i="20" l="1"/>
  <c r="L92" i="20"/>
  <c r="G40" i="19"/>
  <c r="K40" i="19"/>
  <c r="G92" i="24"/>
  <c r="K92" i="24"/>
  <c r="F51" i="24"/>
  <c r="J51" i="24"/>
  <c r="G51" i="26"/>
  <c r="K51" i="26"/>
  <c r="K92" i="26" s="1"/>
  <c r="F51" i="26"/>
  <c r="J51" i="26"/>
  <c r="J92" i="26" s="1"/>
  <c r="E92" i="22"/>
  <c r="M92" i="22"/>
  <c r="H92" i="22"/>
  <c r="L92" i="22"/>
  <c r="G92" i="22"/>
  <c r="K92" i="22"/>
  <c r="F92" i="23"/>
  <c r="J92" i="23"/>
  <c r="L92" i="24"/>
  <c r="H51" i="25"/>
  <c r="H92" i="25" s="1"/>
  <c r="L51" i="25"/>
  <c r="L92" i="25" s="1"/>
  <c r="G51" i="25"/>
  <c r="K51" i="25"/>
  <c r="K92" i="25" s="1"/>
  <c r="F92" i="26"/>
  <c r="H92" i="21"/>
  <c r="I92" i="21"/>
  <c r="E51" i="21"/>
  <c r="E92" i="21" s="1"/>
  <c r="I51" i="21"/>
  <c r="M51" i="21"/>
  <c r="M92" i="21" s="1"/>
  <c r="H51" i="21"/>
  <c r="L51" i="21"/>
  <c r="L92" i="21" s="1"/>
  <c r="L92" i="23"/>
  <c r="G92" i="23"/>
  <c r="K92" i="23"/>
  <c r="F92" i="24"/>
  <c r="J92" i="24"/>
  <c r="I51" i="24"/>
  <c r="I92" i="24" s="1"/>
  <c r="M51" i="24"/>
  <c r="M92" i="24" s="1"/>
  <c r="H51" i="24"/>
  <c r="H92" i="24" s="1"/>
  <c r="L51" i="24"/>
  <c r="G92" i="25"/>
  <c r="G92" i="26"/>
</calcChain>
</file>

<file path=xl/sharedStrings.xml><?xml version="1.0" encoding="utf-8"?>
<sst xmlns="http://schemas.openxmlformats.org/spreadsheetml/2006/main" count="10527" uniqueCount="190">
  <si>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</si>
  <si>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</si>
  <si>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</si>
  <si>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</si>
  <si>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</si>
  <si>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</si>
  <si>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</si>
  <si>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</si>
  <si>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</si>
  <si>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</si>
  <si>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</si>
  <si>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</si>
  <si>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</si>
  <si>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</si>
  <si>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</si>
  <si>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</si>
  <si>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</si>
  <si>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</si>
  <si>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</si>
  <si>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</si>
  <si>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</si>
  <si>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</si>
  <si>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</si>
  <si>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</si>
  <si>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</si>
  <si>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</si>
  <si>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</si>
  <si>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</si>
  <si>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</si>
  <si>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</si>
  <si>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</si>
  <si>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</si>
  <si>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</si>
  <si>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</si>
  <si>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</si>
  <si>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</si>
  <si>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</si>
  <si>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</si>
  <si>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</si>
  <si>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</si>
  <si>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</si>
  <si>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</si>
  <si>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</si>
  <si>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</si>
  <si>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</si>
  <si>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</si>
  <si>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</si>
  <si>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</si>
  <si>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</si>
  <si>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</si>
  <si>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</si>
  <si>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</si>
  <si>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</si>
  <si>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</si>
  <si>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</si>
  <si>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</si>
  <si>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</si>
  <si>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</si>
  <si>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</si>
  <si>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</si>
  <si>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</si>
  <si>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</si>
  <si>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</si>
  <si>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</si>
  <si>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</si>
  <si>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</si>
  <si>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</si>
  <si>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</si>
  <si>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</si>
  <si>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</si>
  <si>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</si>
  <si>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</si>
  <si>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</si>
  <si>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</si>
  <si>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</si>
  <si>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</si>
  <si>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</si>
  <si>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</si>
  <si>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</si>
  <si>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</si>
  <si>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</si>
  <si>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</si>
  <si>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</si>
  <si>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</si>
  <si>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</si>
  <si>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</si>
  <si>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</si>
  <si>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</si>
  <si>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</si>
  <si>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</si>
  <si>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</si>
  <si>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</si>
  <si>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</si>
  <si>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</si>
  <si>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</si>
  <si>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</si>
  <si>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</si>
  <si>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</si>
  <si>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</si>
  <si>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</si>
  <si>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</si>
  <si>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</si>
  <si>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</si>
  <si>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</si>
  <si>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</si>
  <si>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</si>
  <si>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</si>
  <si>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</si>
  <si>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</si>
  <si>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</si>
  <si>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</si>
  <si>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</si>
  <si>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</si>
  <si>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</si>
  <si>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</si>
  <si>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</si>
  <si>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</si>
  <si>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</si>
  <si>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</si>
  <si>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</si>
  <si>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</si>
  <si>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</si>
  <si>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13. </t>
  </si>
  <si>
    <t>2014/15</t>
  </si>
  <si>
    <t>2015/16</t>
  </si>
  <si>
    <t xml:space="preserve">7. </t>
  </si>
  <si>
    <t>2012/13</t>
  </si>
  <si>
    <t>2016/17</t>
  </si>
  <si>
    <t xml:space="preserve">15. </t>
  </si>
  <si>
    <t>1. Administration</t>
  </si>
  <si>
    <t>2. Intergrated Economic Development Services</t>
  </si>
  <si>
    <t xml:space="preserve">11. </t>
  </si>
  <si>
    <t>Table B.1: Specification of receipts: Economic Development And Tourism</t>
  </si>
  <si>
    <t>Table B.2: Payments and estimates by economic classification: Economic Development And Tourism</t>
  </si>
  <si>
    <t>6. Tourism</t>
  </si>
  <si>
    <t>4. Business Regulation And Governance</t>
  </si>
  <si>
    <t>5. Economic Planning</t>
  </si>
  <si>
    <t xml:space="preserve">10. </t>
  </si>
  <si>
    <t xml:space="preserve">14. </t>
  </si>
  <si>
    <t xml:space="preserve">8. </t>
  </si>
  <si>
    <t>2013/14</t>
  </si>
  <si>
    <t xml:space="preserve">12. </t>
  </si>
  <si>
    <t>3. Trade And Sector Development</t>
  </si>
  <si>
    <t>2011/12</t>
  </si>
  <si>
    <t>2010/11</t>
  </si>
  <si>
    <t>1. Office Of The Mec</t>
  </si>
  <si>
    <t>2. Office Of The Hod</t>
  </si>
  <si>
    <t>3. Corporate Services</t>
  </si>
  <si>
    <t>4. Financial Management</t>
  </si>
  <si>
    <t>1. Enterprise Development</t>
  </si>
  <si>
    <t>2. Regional And Local Economic Development</t>
  </si>
  <si>
    <t>3. Economic Empowerment</t>
  </si>
  <si>
    <t>4. Economic Growth And Development Fund</t>
  </si>
  <si>
    <t>5. Office Of The Chief Director</t>
  </si>
  <si>
    <t>1. Trade And Investment Promotion</t>
  </si>
  <si>
    <t>2. Sector Development</t>
  </si>
  <si>
    <t>3. Strategic Initiatives</t>
  </si>
  <si>
    <t>4. Office Of The Chief Director</t>
  </si>
  <si>
    <t>1. Corporate Governance</t>
  </si>
  <si>
    <t>2. Consumer Protection</t>
  </si>
  <si>
    <t>3. Liquor Regulation</t>
  </si>
  <si>
    <t>4. Gambling And Betting</t>
  </si>
  <si>
    <t>1. Policy And Planning</t>
  </si>
  <si>
    <t>2. Research And Development</t>
  </si>
  <si>
    <t>3. Knowledge Management</t>
  </si>
  <si>
    <t>4. Monitoring And Evaluation</t>
  </si>
  <si>
    <t>1. Tourism Planning</t>
  </si>
  <si>
    <t>2. Tourism Growth And Development</t>
  </si>
  <si>
    <t>3. Tourism Sector Transformation</t>
  </si>
  <si>
    <t xml:space="preserve">9. </t>
  </si>
  <si>
    <t>Table 2.2: Summary of departmental receipts collection</t>
  </si>
  <si>
    <t>Table 2.3: Summary of payments and estimates by programme: Economic Development And Tourism</t>
  </si>
  <si>
    <t>Table 2.4: Summary of provincial payments and estimates by economic classification: Economic Development And Tourism</t>
  </si>
  <si>
    <t>Table 2.10.1: Summary of payments and estimates by sub-programme: Administration</t>
  </si>
  <si>
    <t>Table 2.10.2: Summary of payments and estimates by sub-programme: Intergrated Economic Development Services</t>
  </si>
  <si>
    <t>Table 2.10.3: Summary of payments and estimates by sub-programme: Intergrated Economic Development Services</t>
  </si>
  <si>
    <t>Table 2.10.4: Summary of payments and estimates by sub-programme: Intergrated Economic Development Services</t>
  </si>
  <si>
    <t>Table 2.10.5: Summary of payments and estimates by sub-programme: Intergrated Economic Development Services</t>
  </si>
  <si>
    <t>Table 2.10.6: Summary of payments and estimates by sub-programme: Intergrated Economic Development Services</t>
  </si>
  <si>
    <t>Table 2.12.1: Summary of payments and estimates by economic classification: Administration</t>
  </si>
  <si>
    <t>Table 2.12.2: Summary of payments and estimates by economic classification: Intergrated Economic Development Services</t>
  </si>
  <si>
    <t>Table 2.12.3: Summary of payments and estimates by economic classification: Intergrated Economic Development Services</t>
  </si>
  <si>
    <t>Table 2.12.6: Summary of payments and estimates by economic classification: Intergrated Economic Development Services</t>
  </si>
  <si>
    <t>Table 2.12.4: Summary of payments and estimates by economic classification: Intergrated Economic Development Services</t>
  </si>
  <si>
    <t>Table B3.1: Payments and estimates by economic classification: Administration</t>
  </si>
  <si>
    <t>Table B.3.2: Payments and estimates by economic classification: Intergrated Economic Development Services</t>
  </si>
  <si>
    <t>Table B.3.3: Payments and estimates by economic classification: Trade And Sector Development</t>
  </si>
  <si>
    <t>Table B.3.4: Payments and estimates by economic classification: Business Regulation And Governance</t>
  </si>
  <si>
    <t>Table B.3.5: Payments and estimates by economic classification: Economic Planning</t>
  </si>
  <si>
    <t>Table B.3.6: Payments and estimates by economic classification: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</si>
</sst>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15392</v>
      </c>
      <c r="D4" s="28">
        <f t="shared" ref="D4:K4" si="0">SUM(D5:D8)</f>
        <v>19489</v>
      </c>
      <c r="E4" s="28">
        <f t="shared" si="0"/>
        <v>20031</v>
      </c>
      <c r="F4" s="27">
        <f t="shared" si="0"/>
        <v>22156</v>
      </c>
      <c r="G4" s="28">
        <f t="shared" si="0"/>
        <v>24369</v>
      </c>
      <c r="H4" s="29">
        <f t="shared" si="0"/>
        <v>21680</v>
      </c>
      <c r="I4" s="28">
        <f t="shared" si="0"/>
        <v>25236</v>
      </c>
      <c r="J4" s="28">
        <f t="shared" si="0"/>
        <v>26402</v>
      </c>
      <c r="K4" s="28">
        <f t="shared" si="0"/>
        <v>27630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13706</v>
      </c>
      <c r="D5" s="28">
        <v>15154</v>
      </c>
      <c r="E5" s="28">
        <v>15309</v>
      </c>
      <c r="F5" s="27">
        <v>17472</v>
      </c>
      <c r="G5" s="28">
        <v>18933</v>
      </c>
      <c r="H5" s="29">
        <v>16926</v>
      </c>
      <c r="I5" s="28">
        <v>20275</v>
      </c>
      <c r="J5" s="28">
        <v>21370</v>
      </c>
      <c r="K5" s="29">
        <v>22524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616</v>
      </c>
      <c r="D6" s="33">
        <v>723</v>
      </c>
      <c r="E6" s="33">
        <v>1008</v>
      </c>
      <c r="F6" s="32">
        <v>1030</v>
      </c>
      <c r="G6" s="33">
        <v>1400</v>
      </c>
      <c r="H6" s="34">
        <v>1239</v>
      </c>
      <c r="I6" s="33">
        <v>1307</v>
      </c>
      <c r="J6" s="33">
        <v>1378</v>
      </c>
      <c r="K6" s="34">
        <v>1452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1070</v>
      </c>
      <c r="D7" s="33">
        <v>3612</v>
      </c>
      <c r="E7" s="33">
        <v>3714</v>
      </c>
      <c r="F7" s="32">
        <v>3654</v>
      </c>
      <c r="G7" s="33">
        <v>4036</v>
      </c>
      <c r="H7" s="34">
        <v>3515</v>
      </c>
      <c r="I7" s="33">
        <v>3654</v>
      </c>
      <c r="J7" s="33">
        <v>3654</v>
      </c>
      <c r="K7" s="34">
        <v>3654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79</v>
      </c>
      <c r="D9" s="33">
        <v>74</v>
      </c>
      <c r="E9" s="33">
        <v>20</v>
      </c>
      <c r="F9" s="32">
        <v>56</v>
      </c>
      <c r="G9" s="33">
        <v>89</v>
      </c>
      <c r="H9" s="34">
        <v>63.22</v>
      </c>
      <c r="I9" s="33">
        <v>65</v>
      </c>
      <c r="J9" s="33">
        <v>67</v>
      </c>
      <c r="K9" s="33">
        <v>69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192</v>
      </c>
      <c r="E11" s="33">
        <v>225</v>
      </c>
      <c r="F11" s="32">
        <v>128</v>
      </c>
      <c r="G11" s="33">
        <v>132</v>
      </c>
      <c r="H11" s="34">
        <v>128</v>
      </c>
      <c r="I11" s="33">
        <v>128</v>
      </c>
      <c r="J11" s="33">
        <v>128</v>
      </c>
      <c r="K11" s="33">
        <v>128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312</v>
      </c>
      <c r="D14" s="36">
        <v>31</v>
      </c>
      <c r="E14" s="36">
        <v>33</v>
      </c>
      <c r="F14" s="35">
        <v>0</v>
      </c>
      <c r="G14" s="36">
        <v>0</v>
      </c>
      <c r="H14" s="37">
        <v>-9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15783</v>
      </c>
      <c r="D15" s="61">
        <f t="shared" ref="D15:K15" si="1">SUM(D5:D14)</f>
        <v>19786</v>
      </c>
      <c r="E15" s="61">
        <f t="shared" si="1"/>
        <v>20309</v>
      </c>
      <c r="F15" s="62">
        <f t="shared" si="1"/>
        <v>22340</v>
      </c>
      <c r="G15" s="61">
        <f t="shared" si="1"/>
        <v>24590</v>
      </c>
      <c r="H15" s="63">
        <f t="shared" si="1"/>
        <v>21862.22</v>
      </c>
      <c r="I15" s="61">
        <f t="shared" si="1"/>
        <v>25429</v>
      </c>
      <c r="J15" s="61">
        <f t="shared" si="1"/>
        <v>26597</v>
      </c>
      <c r="K15" s="61">
        <f t="shared" si="1"/>
        <v>27827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1877</v>
      </c>
      <c r="D4" s="33">
        <v>2224</v>
      </c>
      <c r="E4" s="33">
        <v>2189</v>
      </c>
      <c r="F4" s="27">
        <v>1900</v>
      </c>
      <c r="G4" s="28">
        <v>1900</v>
      </c>
      <c r="H4" s="29">
        <v>1900</v>
      </c>
      <c r="I4" s="33">
        <v>2777</v>
      </c>
      <c r="J4" s="33">
        <v>2065</v>
      </c>
      <c r="K4" s="33">
        <v>2174.4449999999997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3734</v>
      </c>
      <c r="D5" s="33">
        <v>4132</v>
      </c>
      <c r="E5" s="33">
        <v>4928</v>
      </c>
      <c r="F5" s="32">
        <v>9083</v>
      </c>
      <c r="G5" s="33">
        <v>9083</v>
      </c>
      <c r="H5" s="34">
        <v>9083</v>
      </c>
      <c r="I5" s="33">
        <v>7839</v>
      </c>
      <c r="J5" s="33">
        <v>10064</v>
      </c>
      <c r="K5" s="33">
        <v>10597.392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160</v>
      </c>
      <c r="C6" s="33">
        <v>4329</v>
      </c>
      <c r="D6" s="33">
        <v>6563</v>
      </c>
      <c r="E6" s="33">
        <v>7622</v>
      </c>
      <c r="F6" s="32">
        <v>7551</v>
      </c>
      <c r="G6" s="33">
        <v>7551</v>
      </c>
      <c r="H6" s="34">
        <v>7551</v>
      </c>
      <c r="I6" s="33">
        <v>7842</v>
      </c>
      <c r="J6" s="33">
        <v>7972</v>
      </c>
      <c r="K6" s="33">
        <v>8394.5159999999996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161</v>
      </c>
      <c r="C7" s="33">
        <v>5438</v>
      </c>
      <c r="D7" s="33">
        <v>9231</v>
      </c>
      <c r="E7" s="33">
        <v>10191</v>
      </c>
      <c r="F7" s="32">
        <v>8859</v>
      </c>
      <c r="G7" s="33">
        <v>10157</v>
      </c>
      <c r="H7" s="34">
        <v>10157</v>
      </c>
      <c r="I7" s="33">
        <v>9155</v>
      </c>
      <c r="J7" s="33">
        <v>9393</v>
      </c>
      <c r="K7" s="33">
        <v>9890.8289999999997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15378</v>
      </c>
      <c r="D19" s="46">
        <f t="shared" ref="D19:K19" si="1">SUM(D4:D18)</f>
        <v>22150</v>
      </c>
      <c r="E19" s="46">
        <f t="shared" si="1"/>
        <v>24930</v>
      </c>
      <c r="F19" s="47">
        <f t="shared" si="1"/>
        <v>27393</v>
      </c>
      <c r="G19" s="46">
        <f t="shared" si="1"/>
        <v>28691</v>
      </c>
      <c r="H19" s="48">
        <f t="shared" si="1"/>
        <v>28691</v>
      </c>
      <c r="I19" s="46">
        <f t="shared" si="1"/>
        <v>27613</v>
      </c>
      <c r="J19" s="46">
        <f t="shared" si="1"/>
        <v>29494</v>
      </c>
      <c r="K19" s="46">
        <f t="shared" si="1"/>
        <v>31057.182000000001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15300</v>
      </c>
      <c r="D4" s="20">
        <f t="shared" ref="D4:K4" si="0">SUM(D5:D7)</f>
        <v>12622</v>
      </c>
      <c r="E4" s="20">
        <f t="shared" si="0"/>
        <v>9910</v>
      </c>
      <c r="F4" s="21">
        <f t="shared" si="0"/>
        <v>7447</v>
      </c>
      <c r="G4" s="20">
        <f t="shared" si="0"/>
        <v>11696</v>
      </c>
      <c r="H4" s="22">
        <f t="shared" si="0"/>
        <v>11691</v>
      </c>
      <c r="I4" s="20">
        <f t="shared" si="0"/>
        <v>12643</v>
      </c>
      <c r="J4" s="20">
        <f t="shared" si="0"/>
        <v>8161</v>
      </c>
      <c r="K4" s="20">
        <f t="shared" si="0"/>
        <v>8593.5329999999994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8346</v>
      </c>
      <c r="D5" s="28">
        <v>8306</v>
      </c>
      <c r="E5" s="28">
        <v>5189</v>
      </c>
      <c r="F5" s="27">
        <v>5706</v>
      </c>
      <c r="G5" s="28">
        <v>7624</v>
      </c>
      <c r="H5" s="29">
        <v>7091</v>
      </c>
      <c r="I5" s="28">
        <v>9526</v>
      </c>
      <c r="J5" s="28">
        <v>6353</v>
      </c>
      <c r="K5" s="29">
        <v>6689.7089999999998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6952</v>
      </c>
      <c r="D6" s="33">
        <v>4316</v>
      </c>
      <c r="E6" s="33">
        <v>4721</v>
      </c>
      <c r="F6" s="32">
        <v>1739</v>
      </c>
      <c r="G6" s="33">
        <v>4070</v>
      </c>
      <c r="H6" s="34">
        <v>4598</v>
      </c>
      <c r="I6" s="33">
        <v>3115</v>
      </c>
      <c r="J6" s="33">
        <v>1806</v>
      </c>
      <c r="K6" s="34">
        <v>1901.7179999999996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</v>
      </c>
      <c r="D7" s="36">
        <v>0</v>
      </c>
      <c r="E7" s="36">
        <v>0</v>
      </c>
      <c r="F7" s="35">
        <v>2</v>
      </c>
      <c r="G7" s="36">
        <v>2</v>
      </c>
      <c r="H7" s="37">
        <v>2</v>
      </c>
      <c r="I7" s="36">
        <v>2</v>
      </c>
      <c r="J7" s="36">
        <v>2</v>
      </c>
      <c r="K7" s="37">
        <v>2.1059999999999999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9510</v>
      </c>
      <c r="E8" s="20">
        <f t="shared" si="1"/>
        <v>14788</v>
      </c>
      <c r="F8" s="21">
        <f t="shared" si="1"/>
        <v>19911</v>
      </c>
      <c r="G8" s="20">
        <f t="shared" si="1"/>
        <v>16360</v>
      </c>
      <c r="H8" s="22">
        <f t="shared" si="1"/>
        <v>16366</v>
      </c>
      <c r="I8" s="20">
        <f t="shared" si="1"/>
        <v>14970</v>
      </c>
      <c r="J8" s="20">
        <f t="shared" si="1"/>
        <v>21307</v>
      </c>
      <c r="K8" s="20">
        <f t="shared" si="1"/>
        <v>22436.271000000001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9510</v>
      </c>
      <c r="E10" s="33">
        <v>14766</v>
      </c>
      <c r="F10" s="32">
        <v>19911</v>
      </c>
      <c r="G10" s="33">
        <v>16339</v>
      </c>
      <c r="H10" s="34">
        <v>16345</v>
      </c>
      <c r="I10" s="33">
        <v>14970</v>
      </c>
      <c r="J10" s="33">
        <v>21307</v>
      </c>
      <c r="K10" s="34">
        <v>22436.271000000001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22</v>
      </c>
      <c r="F15" s="35">
        <v>0</v>
      </c>
      <c r="G15" s="36">
        <v>21</v>
      </c>
      <c r="H15" s="37">
        <v>21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78</v>
      </c>
      <c r="D16" s="20">
        <f t="shared" ref="D16:K16" si="2">SUM(D17:D23)</f>
        <v>18</v>
      </c>
      <c r="E16" s="20">
        <f t="shared" si="2"/>
        <v>232</v>
      </c>
      <c r="F16" s="21">
        <f t="shared" si="2"/>
        <v>35</v>
      </c>
      <c r="G16" s="20">
        <f t="shared" si="2"/>
        <v>635</v>
      </c>
      <c r="H16" s="22">
        <f t="shared" si="2"/>
        <v>634</v>
      </c>
      <c r="I16" s="20">
        <f t="shared" si="2"/>
        <v>0</v>
      </c>
      <c r="J16" s="20">
        <f t="shared" si="2"/>
        <v>26</v>
      </c>
      <c r="K16" s="20">
        <f t="shared" si="2"/>
        <v>27.378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67</v>
      </c>
      <c r="D18" s="33">
        <v>18</v>
      </c>
      <c r="E18" s="33">
        <v>232</v>
      </c>
      <c r="F18" s="32">
        <v>35</v>
      </c>
      <c r="G18" s="33">
        <v>635</v>
      </c>
      <c r="H18" s="34">
        <v>634</v>
      </c>
      <c r="I18" s="33">
        <v>0</v>
      </c>
      <c r="J18" s="33">
        <v>26</v>
      </c>
      <c r="K18" s="34">
        <v>27.378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11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15378</v>
      </c>
      <c r="D26" s="46">
        <f t="shared" ref="D26:K26" si="3">+D4+D8+D16+D24</f>
        <v>22150</v>
      </c>
      <c r="E26" s="46">
        <f t="shared" si="3"/>
        <v>24930</v>
      </c>
      <c r="F26" s="47">
        <f t="shared" si="3"/>
        <v>27393</v>
      </c>
      <c r="G26" s="46">
        <f t="shared" si="3"/>
        <v>28691</v>
      </c>
      <c r="H26" s="48">
        <f t="shared" si="3"/>
        <v>28691</v>
      </c>
      <c r="I26" s="46">
        <f t="shared" si="3"/>
        <v>27613</v>
      </c>
      <c r="J26" s="46">
        <f t="shared" si="3"/>
        <v>29494</v>
      </c>
      <c r="K26" s="46">
        <f t="shared" si="3"/>
        <v>31057.182000000001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1207</v>
      </c>
      <c r="D4" s="33">
        <v>1192</v>
      </c>
      <c r="E4" s="33">
        <v>1519</v>
      </c>
      <c r="F4" s="27">
        <v>2788</v>
      </c>
      <c r="G4" s="28">
        <v>2777</v>
      </c>
      <c r="H4" s="29">
        <v>2777</v>
      </c>
      <c r="I4" s="33">
        <v>2999</v>
      </c>
      <c r="J4" s="33">
        <v>3074</v>
      </c>
      <c r="K4" s="33">
        <v>3236.922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2479</v>
      </c>
      <c r="D5" s="33">
        <v>2660</v>
      </c>
      <c r="E5" s="33">
        <v>2415</v>
      </c>
      <c r="F5" s="32">
        <v>3204</v>
      </c>
      <c r="G5" s="33">
        <v>2821</v>
      </c>
      <c r="H5" s="34">
        <v>2821</v>
      </c>
      <c r="I5" s="33">
        <v>3406</v>
      </c>
      <c r="J5" s="33">
        <v>3438</v>
      </c>
      <c r="K5" s="33">
        <v>3620.2139999999999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164</v>
      </c>
      <c r="C6" s="33">
        <v>7270</v>
      </c>
      <c r="D6" s="33">
        <v>10472</v>
      </c>
      <c r="E6" s="33">
        <v>6096</v>
      </c>
      <c r="F6" s="32">
        <v>6344</v>
      </c>
      <c r="G6" s="33">
        <v>5376</v>
      </c>
      <c r="H6" s="34">
        <v>5376</v>
      </c>
      <c r="I6" s="33">
        <v>6609</v>
      </c>
      <c r="J6" s="33">
        <v>6668</v>
      </c>
      <c r="K6" s="33">
        <v>7021.4039999999995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562</v>
      </c>
      <c r="D7" s="33">
        <v>1465</v>
      </c>
      <c r="E7" s="33">
        <v>1919</v>
      </c>
      <c r="F7" s="32">
        <v>1964</v>
      </c>
      <c r="G7" s="33">
        <v>2498</v>
      </c>
      <c r="H7" s="34">
        <v>2498</v>
      </c>
      <c r="I7" s="33">
        <v>1997</v>
      </c>
      <c r="J7" s="33">
        <v>2026</v>
      </c>
      <c r="K7" s="33">
        <v>2133.3779999999997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1231</v>
      </c>
      <c r="D8" s="33">
        <v>2221</v>
      </c>
      <c r="E8" s="33">
        <v>3081</v>
      </c>
      <c r="F8" s="32">
        <v>1934</v>
      </c>
      <c r="G8" s="33">
        <v>2762</v>
      </c>
      <c r="H8" s="34">
        <v>2762</v>
      </c>
      <c r="I8" s="33">
        <v>2010</v>
      </c>
      <c r="J8" s="33">
        <v>2098</v>
      </c>
      <c r="K8" s="33">
        <v>2209.194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12749</v>
      </c>
      <c r="D19" s="46">
        <f t="shared" ref="D19:K19" si="1">SUM(D4:D18)</f>
        <v>18010</v>
      </c>
      <c r="E19" s="46">
        <f t="shared" si="1"/>
        <v>15030</v>
      </c>
      <c r="F19" s="47">
        <f t="shared" si="1"/>
        <v>16234</v>
      </c>
      <c r="G19" s="46">
        <f t="shared" si="1"/>
        <v>16234</v>
      </c>
      <c r="H19" s="48">
        <f t="shared" si="1"/>
        <v>16234</v>
      </c>
      <c r="I19" s="46">
        <f t="shared" si="1"/>
        <v>17021</v>
      </c>
      <c r="J19" s="46">
        <f t="shared" si="1"/>
        <v>17304</v>
      </c>
      <c r="K19" s="46">
        <f t="shared" si="1"/>
        <v>18221.112000000001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11760</v>
      </c>
      <c r="D4" s="20">
        <f t="shared" ref="D4:K4" si="0">SUM(D5:D7)</f>
        <v>17237</v>
      </c>
      <c r="E4" s="20">
        <f t="shared" si="0"/>
        <v>14882</v>
      </c>
      <c r="F4" s="21">
        <f t="shared" si="0"/>
        <v>15716</v>
      </c>
      <c r="G4" s="20">
        <f t="shared" si="0"/>
        <v>15716</v>
      </c>
      <c r="H4" s="22">
        <f t="shared" si="0"/>
        <v>15716</v>
      </c>
      <c r="I4" s="20">
        <f t="shared" si="0"/>
        <v>16507</v>
      </c>
      <c r="J4" s="20">
        <f t="shared" si="0"/>
        <v>16774</v>
      </c>
      <c r="K4" s="20">
        <f t="shared" si="0"/>
        <v>17663.021999999997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7794</v>
      </c>
      <c r="D5" s="28">
        <v>8435</v>
      </c>
      <c r="E5" s="28">
        <v>10007</v>
      </c>
      <c r="F5" s="27">
        <v>10230</v>
      </c>
      <c r="G5" s="28">
        <v>10160</v>
      </c>
      <c r="H5" s="29">
        <v>9996</v>
      </c>
      <c r="I5" s="28">
        <v>10856</v>
      </c>
      <c r="J5" s="28">
        <v>11389</v>
      </c>
      <c r="K5" s="29">
        <v>11992.616999999998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3965</v>
      </c>
      <c r="D6" s="33">
        <v>8800</v>
      </c>
      <c r="E6" s="33">
        <v>4875</v>
      </c>
      <c r="F6" s="32">
        <v>5483</v>
      </c>
      <c r="G6" s="33">
        <v>5553</v>
      </c>
      <c r="H6" s="34">
        <v>5718</v>
      </c>
      <c r="I6" s="33">
        <v>5648</v>
      </c>
      <c r="J6" s="33">
        <v>5382</v>
      </c>
      <c r="K6" s="34">
        <v>5667.2459999999983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</v>
      </c>
      <c r="D7" s="36">
        <v>2</v>
      </c>
      <c r="E7" s="36">
        <v>0</v>
      </c>
      <c r="F7" s="35">
        <v>3</v>
      </c>
      <c r="G7" s="36">
        <v>3</v>
      </c>
      <c r="H7" s="37">
        <v>2</v>
      </c>
      <c r="I7" s="36">
        <v>3</v>
      </c>
      <c r="J7" s="36">
        <v>3</v>
      </c>
      <c r="K7" s="37">
        <v>3.1589999999999998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989</v>
      </c>
      <c r="D16" s="20">
        <f t="shared" ref="D16:K16" si="2">SUM(D17:D23)</f>
        <v>773</v>
      </c>
      <c r="E16" s="20">
        <f t="shared" si="2"/>
        <v>148</v>
      </c>
      <c r="F16" s="21">
        <f t="shared" si="2"/>
        <v>518</v>
      </c>
      <c r="G16" s="20">
        <f t="shared" si="2"/>
        <v>518</v>
      </c>
      <c r="H16" s="22">
        <f t="shared" si="2"/>
        <v>518</v>
      </c>
      <c r="I16" s="20">
        <f t="shared" si="2"/>
        <v>514</v>
      </c>
      <c r="J16" s="20">
        <f t="shared" si="2"/>
        <v>530</v>
      </c>
      <c r="K16" s="20">
        <f t="shared" si="2"/>
        <v>558.09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965</v>
      </c>
      <c r="D18" s="33">
        <v>754</v>
      </c>
      <c r="E18" s="33">
        <v>148</v>
      </c>
      <c r="F18" s="32">
        <v>518</v>
      </c>
      <c r="G18" s="33">
        <v>278</v>
      </c>
      <c r="H18" s="34">
        <v>568</v>
      </c>
      <c r="I18" s="33">
        <v>514</v>
      </c>
      <c r="J18" s="33">
        <v>530</v>
      </c>
      <c r="K18" s="34">
        <v>558.09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24</v>
      </c>
      <c r="D23" s="36">
        <v>19</v>
      </c>
      <c r="E23" s="36">
        <v>0</v>
      </c>
      <c r="F23" s="35">
        <v>0</v>
      </c>
      <c r="G23" s="36">
        <v>240</v>
      </c>
      <c r="H23" s="37">
        <v>-50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12749</v>
      </c>
      <c r="D26" s="46">
        <f t="shared" ref="D26:K26" si="3">+D4+D8+D16+D24</f>
        <v>18010</v>
      </c>
      <c r="E26" s="46">
        <f t="shared" si="3"/>
        <v>15030</v>
      </c>
      <c r="F26" s="47">
        <f t="shared" si="3"/>
        <v>16234</v>
      </c>
      <c r="G26" s="46">
        <f t="shared" si="3"/>
        <v>16234</v>
      </c>
      <c r="H26" s="48">
        <f t="shared" si="3"/>
        <v>16234</v>
      </c>
      <c r="I26" s="46">
        <f t="shared" si="3"/>
        <v>17021</v>
      </c>
      <c r="J26" s="46">
        <f t="shared" si="3"/>
        <v>17304</v>
      </c>
      <c r="K26" s="46">
        <f t="shared" si="3"/>
        <v>18221.111999999997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4395</v>
      </c>
      <c r="D4" s="33">
        <v>4607</v>
      </c>
      <c r="E4" s="33">
        <v>4245</v>
      </c>
      <c r="F4" s="27">
        <v>4926</v>
      </c>
      <c r="G4" s="28">
        <v>4926</v>
      </c>
      <c r="H4" s="29">
        <v>4926</v>
      </c>
      <c r="I4" s="33">
        <v>4981</v>
      </c>
      <c r="J4" s="33">
        <v>5116</v>
      </c>
      <c r="K4" s="33">
        <v>5387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51305</v>
      </c>
      <c r="D5" s="33">
        <v>32855</v>
      </c>
      <c r="E5" s="33">
        <v>61658</v>
      </c>
      <c r="F5" s="32">
        <v>38149</v>
      </c>
      <c r="G5" s="33">
        <v>70955</v>
      </c>
      <c r="H5" s="34">
        <v>63592</v>
      </c>
      <c r="I5" s="33">
        <v>39438</v>
      </c>
      <c r="J5" s="33">
        <v>41725</v>
      </c>
      <c r="K5" s="33">
        <v>43936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168</v>
      </c>
      <c r="C6" s="33">
        <v>2050</v>
      </c>
      <c r="D6" s="33">
        <v>1948</v>
      </c>
      <c r="E6" s="33">
        <v>1304</v>
      </c>
      <c r="F6" s="32">
        <v>1591</v>
      </c>
      <c r="G6" s="33">
        <v>1628</v>
      </c>
      <c r="H6" s="34">
        <v>1628</v>
      </c>
      <c r="I6" s="33">
        <v>1654</v>
      </c>
      <c r="J6" s="33">
        <v>1721</v>
      </c>
      <c r="K6" s="33">
        <v>1812.213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0</v>
      </c>
      <c r="D7" s="33">
        <v>1888</v>
      </c>
      <c r="E7" s="33">
        <v>1800</v>
      </c>
      <c r="F7" s="32">
        <v>2009</v>
      </c>
      <c r="G7" s="33">
        <v>2009</v>
      </c>
      <c r="H7" s="34">
        <v>9372</v>
      </c>
      <c r="I7" s="33">
        <v>2088</v>
      </c>
      <c r="J7" s="33">
        <v>2131</v>
      </c>
      <c r="K7" s="33">
        <v>2243.9429999999998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57750</v>
      </c>
      <c r="D19" s="46">
        <f t="shared" ref="D19:K19" si="1">SUM(D4:D18)</f>
        <v>41298</v>
      </c>
      <c r="E19" s="46">
        <f t="shared" si="1"/>
        <v>69007</v>
      </c>
      <c r="F19" s="47">
        <f t="shared" si="1"/>
        <v>46675</v>
      </c>
      <c r="G19" s="46">
        <f t="shared" si="1"/>
        <v>79518</v>
      </c>
      <c r="H19" s="48">
        <f t="shared" si="1"/>
        <v>79518</v>
      </c>
      <c r="I19" s="46">
        <f t="shared" si="1"/>
        <v>48161</v>
      </c>
      <c r="J19" s="46">
        <f t="shared" si="1"/>
        <v>50693</v>
      </c>
      <c r="K19" s="46">
        <f t="shared" si="1"/>
        <v>53379.156000000003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25206</v>
      </c>
      <c r="D4" s="20">
        <f t="shared" ref="D4:K4" si="0">SUM(D5:D7)</f>
        <v>18675</v>
      </c>
      <c r="E4" s="20">
        <f t="shared" si="0"/>
        <v>47948</v>
      </c>
      <c r="F4" s="21">
        <f t="shared" si="0"/>
        <v>22843</v>
      </c>
      <c r="G4" s="20">
        <f t="shared" si="0"/>
        <v>51436</v>
      </c>
      <c r="H4" s="22">
        <f t="shared" si="0"/>
        <v>51435</v>
      </c>
      <c r="I4" s="20">
        <f t="shared" si="0"/>
        <v>23150</v>
      </c>
      <c r="J4" s="20">
        <f t="shared" si="0"/>
        <v>24190</v>
      </c>
      <c r="K4" s="20">
        <f t="shared" si="0"/>
        <v>25471.596999999998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5401</v>
      </c>
      <c r="D5" s="28">
        <v>6103</v>
      </c>
      <c r="E5" s="28">
        <v>6725</v>
      </c>
      <c r="F5" s="27">
        <v>9298</v>
      </c>
      <c r="G5" s="28">
        <v>7298</v>
      </c>
      <c r="H5" s="29">
        <v>7297</v>
      </c>
      <c r="I5" s="28">
        <v>9865</v>
      </c>
      <c r="J5" s="28">
        <v>10349</v>
      </c>
      <c r="K5" s="29">
        <v>10896.932000000001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19805</v>
      </c>
      <c r="D6" s="33">
        <v>12572</v>
      </c>
      <c r="E6" s="33">
        <v>41223</v>
      </c>
      <c r="F6" s="32">
        <v>13542</v>
      </c>
      <c r="G6" s="33">
        <v>44135</v>
      </c>
      <c r="H6" s="34">
        <v>44136</v>
      </c>
      <c r="I6" s="33">
        <v>13282</v>
      </c>
      <c r="J6" s="33">
        <v>13838</v>
      </c>
      <c r="K6" s="34">
        <v>14571.611999999997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3</v>
      </c>
      <c r="G7" s="36">
        <v>3</v>
      </c>
      <c r="H7" s="37">
        <v>2</v>
      </c>
      <c r="I7" s="36">
        <v>3</v>
      </c>
      <c r="J7" s="36">
        <v>3</v>
      </c>
      <c r="K7" s="37">
        <v>3.0529999999999999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32462</v>
      </c>
      <c r="D8" s="20">
        <f t="shared" ref="D8:K8" si="1">SUM(D9:D15)</f>
        <v>22470</v>
      </c>
      <c r="E8" s="20">
        <f t="shared" si="1"/>
        <v>18894</v>
      </c>
      <c r="F8" s="21">
        <f t="shared" si="1"/>
        <v>23621</v>
      </c>
      <c r="G8" s="20">
        <f t="shared" si="1"/>
        <v>26827</v>
      </c>
      <c r="H8" s="22">
        <f t="shared" si="1"/>
        <v>26828</v>
      </c>
      <c r="I8" s="20">
        <f t="shared" si="1"/>
        <v>24800</v>
      </c>
      <c r="J8" s="20">
        <f t="shared" si="1"/>
        <v>25954</v>
      </c>
      <c r="K8" s="20">
        <f t="shared" si="1"/>
        <v>27329.561999999998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1099</v>
      </c>
      <c r="E9" s="28">
        <v>250</v>
      </c>
      <c r="F9" s="27">
        <v>762</v>
      </c>
      <c r="G9" s="28">
        <v>762</v>
      </c>
      <c r="H9" s="29">
        <v>762</v>
      </c>
      <c r="I9" s="28">
        <v>200</v>
      </c>
      <c r="J9" s="28">
        <v>835</v>
      </c>
      <c r="K9" s="29">
        <v>879.25499999999988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29980</v>
      </c>
      <c r="D10" s="33">
        <v>16185</v>
      </c>
      <c r="E10" s="33">
        <v>15447</v>
      </c>
      <c r="F10" s="32">
        <v>16427</v>
      </c>
      <c r="G10" s="33">
        <v>17527</v>
      </c>
      <c r="H10" s="34">
        <v>17527</v>
      </c>
      <c r="I10" s="33">
        <v>17232</v>
      </c>
      <c r="J10" s="33">
        <v>18025</v>
      </c>
      <c r="K10" s="34">
        <v>18980.324999999997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2482</v>
      </c>
      <c r="D13" s="33">
        <v>5186</v>
      </c>
      <c r="E13" s="33">
        <v>3174</v>
      </c>
      <c r="F13" s="32">
        <v>6432</v>
      </c>
      <c r="G13" s="33">
        <v>8532</v>
      </c>
      <c r="H13" s="34">
        <v>8534</v>
      </c>
      <c r="I13" s="33">
        <v>7368</v>
      </c>
      <c r="J13" s="33">
        <v>7094</v>
      </c>
      <c r="K13" s="34">
        <v>7469.982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23</v>
      </c>
      <c r="F15" s="35">
        <v>0</v>
      </c>
      <c r="G15" s="36">
        <v>6</v>
      </c>
      <c r="H15" s="37">
        <v>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82</v>
      </c>
      <c r="D16" s="20">
        <f t="shared" ref="D16:K16" si="2">SUM(D17:D23)</f>
        <v>153</v>
      </c>
      <c r="E16" s="20">
        <f t="shared" si="2"/>
        <v>2165</v>
      </c>
      <c r="F16" s="21">
        <f t="shared" si="2"/>
        <v>211</v>
      </c>
      <c r="G16" s="20">
        <f t="shared" si="2"/>
        <v>1255</v>
      </c>
      <c r="H16" s="22">
        <f t="shared" si="2"/>
        <v>1255</v>
      </c>
      <c r="I16" s="20">
        <f t="shared" si="2"/>
        <v>212</v>
      </c>
      <c r="J16" s="20">
        <f t="shared" si="2"/>
        <v>549</v>
      </c>
      <c r="K16" s="20">
        <f t="shared" si="2"/>
        <v>577.94899999999996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60</v>
      </c>
      <c r="D18" s="33">
        <v>153</v>
      </c>
      <c r="E18" s="33">
        <v>138</v>
      </c>
      <c r="F18" s="32">
        <v>211</v>
      </c>
      <c r="G18" s="33">
        <v>1255</v>
      </c>
      <c r="H18" s="34">
        <v>1255</v>
      </c>
      <c r="I18" s="33">
        <v>212</v>
      </c>
      <c r="J18" s="33">
        <v>549</v>
      </c>
      <c r="K18" s="34">
        <v>577.94899999999996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22</v>
      </c>
      <c r="D23" s="36">
        <v>0</v>
      </c>
      <c r="E23" s="36">
        <v>2027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57750</v>
      </c>
      <c r="D26" s="46">
        <f t="shared" ref="D26:K26" si="3">+D4+D8+D16+D24</f>
        <v>41298</v>
      </c>
      <c r="E26" s="46">
        <f t="shared" si="3"/>
        <v>69007</v>
      </c>
      <c r="F26" s="47">
        <f t="shared" si="3"/>
        <v>46675</v>
      </c>
      <c r="G26" s="46">
        <f t="shared" si="3"/>
        <v>79518</v>
      </c>
      <c r="H26" s="48">
        <f t="shared" si="3"/>
        <v>79518</v>
      </c>
      <c r="I26" s="46">
        <f t="shared" si="3"/>
        <v>48162</v>
      </c>
      <c r="J26" s="46">
        <f t="shared" si="3"/>
        <v>50693</v>
      </c>
      <c r="K26" s="46">
        <f t="shared" si="3"/>
        <v>53379.108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15392</v>
      </c>
      <c r="F4" s="72">
        <f t="shared" ref="F4:M4" si="0">SUM(F5:F8)</f>
        <v>19489</v>
      </c>
      <c r="G4" s="72">
        <f t="shared" si="0"/>
        <v>20031</v>
      </c>
      <c r="H4" s="73">
        <f t="shared" si="0"/>
        <v>22156</v>
      </c>
      <c r="I4" s="72">
        <f t="shared" si="0"/>
        <v>24369</v>
      </c>
      <c r="J4" s="74">
        <f t="shared" si="0"/>
        <v>21680</v>
      </c>
      <c r="K4" s="72">
        <f t="shared" si="0"/>
        <v>25236</v>
      </c>
      <c r="L4" s="72">
        <f t="shared" si="0"/>
        <v>26402</v>
      </c>
      <c r="M4" s="72">
        <f t="shared" si="0"/>
        <v>27630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13706</v>
      </c>
      <c r="F5" s="79">
        <v>15154</v>
      </c>
      <c r="G5" s="79">
        <v>15309</v>
      </c>
      <c r="H5" s="80">
        <v>17472</v>
      </c>
      <c r="I5" s="79">
        <v>18933</v>
      </c>
      <c r="J5" s="81">
        <v>16926</v>
      </c>
      <c r="K5" s="79">
        <v>20275</v>
      </c>
      <c r="L5" s="79">
        <v>21370</v>
      </c>
      <c r="M5" s="79">
        <v>22524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616</v>
      </c>
      <c r="F6" s="86">
        <v>723</v>
      </c>
      <c r="G6" s="86">
        <v>1008</v>
      </c>
      <c r="H6" s="87">
        <v>1030</v>
      </c>
      <c r="I6" s="86">
        <v>1400</v>
      </c>
      <c r="J6" s="88">
        <v>1239</v>
      </c>
      <c r="K6" s="86">
        <v>1307</v>
      </c>
      <c r="L6" s="86">
        <v>1378</v>
      </c>
      <c r="M6" s="86">
        <v>1452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1070</v>
      </c>
      <c r="F7" s="86">
        <v>3612</v>
      </c>
      <c r="G7" s="86">
        <v>3714</v>
      </c>
      <c r="H7" s="87">
        <v>3654</v>
      </c>
      <c r="I7" s="86">
        <v>4036</v>
      </c>
      <c r="J7" s="88">
        <v>3515</v>
      </c>
      <c r="K7" s="86">
        <v>3654</v>
      </c>
      <c r="L7" s="86">
        <v>3654</v>
      </c>
      <c r="M7" s="86">
        <v>3654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79</v>
      </c>
      <c r="F9" s="72">
        <f t="shared" ref="F9:M9" si="1">F10+F19</f>
        <v>74</v>
      </c>
      <c r="G9" s="72">
        <f t="shared" si="1"/>
        <v>20</v>
      </c>
      <c r="H9" s="73">
        <f t="shared" si="1"/>
        <v>56</v>
      </c>
      <c r="I9" s="72">
        <f t="shared" si="1"/>
        <v>89</v>
      </c>
      <c r="J9" s="74">
        <f t="shared" si="1"/>
        <v>63.22</v>
      </c>
      <c r="K9" s="72">
        <f t="shared" si="1"/>
        <v>65</v>
      </c>
      <c r="L9" s="72">
        <f t="shared" si="1"/>
        <v>67</v>
      </c>
      <c r="M9" s="72">
        <f t="shared" si="1"/>
        <v>69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79</v>
      </c>
      <c r="F10" s="100">
        <f t="shared" ref="F10:M10" si="2">SUM(F11:F13)</f>
        <v>74</v>
      </c>
      <c r="G10" s="100">
        <f t="shared" si="2"/>
        <v>20</v>
      </c>
      <c r="H10" s="101">
        <f t="shared" si="2"/>
        <v>56</v>
      </c>
      <c r="I10" s="100">
        <f t="shared" si="2"/>
        <v>89</v>
      </c>
      <c r="J10" s="102">
        <f t="shared" si="2"/>
        <v>63.22</v>
      </c>
      <c r="K10" s="100">
        <f t="shared" si="2"/>
        <v>65</v>
      </c>
      <c r="L10" s="100">
        <f t="shared" si="2"/>
        <v>67</v>
      </c>
      <c r="M10" s="100">
        <f t="shared" si="2"/>
        <v>69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51</v>
      </c>
      <c r="F11" s="79">
        <v>43</v>
      </c>
      <c r="G11" s="79">
        <v>20</v>
      </c>
      <c r="H11" s="80">
        <v>20</v>
      </c>
      <c r="I11" s="79">
        <v>32</v>
      </c>
      <c r="J11" s="81">
        <v>26.5</v>
      </c>
      <c r="K11" s="79">
        <v>27</v>
      </c>
      <c r="L11" s="79">
        <v>27</v>
      </c>
      <c r="M11" s="79">
        <v>27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0.72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28</v>
      </c>
      <c r="F13" s="86">
        <v>31</v>
      </c>
      <c r="G13" s="86">
        <v>0</v>
      </c>
      <c r="H13" s="87">
        <v>36</v>
      </c>
      <c r="I13" s="86">
        <v>57</v>
      </c>
      <c r="J13" s="88">
        <v>36</v>
      </c>
      <c r="K13" s="86">
        <v>38</v>
      </c>
      <c r="L13" s="86">
        <v>40</v>
      </c>
      <c r="M13" s="86">
        <v>42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28</v>
      </c>
      <c r="F15" s="79">
        <v>31</v>
      </c>
      <c r="G15" s="79">
        <v>0</v>
      </c>
      <c r="H15" s="80">
        <v>36</v>
      </c>
      <c r="I15" s="79">
        <v>57</v>
      </c>
      <c r="J15" s="81">
        <v>36</v>
      </c>
      <c r="K15" s="79">
        <v>38</v>
      </c>
      <c r="L15" s="79">
        <v>40</v>
      </c>
      <c r="M15" s="81">
        <v>42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192</v>
      </c>
      <c r="G29" s="72">
        <v>225</v>
      </c>
      <c r="H29" s="73">
        <v>128</v>
      </c>
      <c r="I29" s="72">
        <v>132</v>
      </c>
      <c r="J29" s="74">
        <v>128</v>
      </c>
      <c r="K29" s="72">
        <v>128</v>
      </c>
      <c r="L29" s="72">
        <v>128</v>
      </c>
      <c r="M29" s="72">
        <v>128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312</v>
      </c>
      <c r="F39" s="72">
        <v>31</v>
      </c>
      <c r="G39" s="72">
        <v>33</v>
      </c>
      <c r="H39" s="73">
        <v>0</v>
      </c>
      <c r="I39" s="72">
        <v>0</v>
      </c>
      <c r="J39" s="74">
        <v>-9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15783</v>
      </c>
      <c r="F40" s="46">
        <f t="shared" ref="F40:M40" si="6">F4+F9+F21+F29+F31+F36+F39</f>
        <v>19786</v>
      </c>
      <c r="G40" s="46">
        <f t="shared" si="6"/>
        <v>20309</v>
      </c>
      <c r="H40" s="47">
        <f t="shared" si="6"/>
        <v>22340</v>
      </c>
      <c r="I40" s="46">
        <f t="shared" si="6"/>
        <v>24590</v>
      </c>
      <c r="J40" s="48">
        <f t="shared" si="6"/>
        <v>21862.22</v>
      </c>
      <c r="K40" s="46">
        <f t="shared" si="6"/>
        <v>25429</v>
      </c>
      <c r="L40" s="46">
        <f t="shared" si="6"/>
        <v>26597</v>
      </c>
      <c r="M40" s="46">
        <f t="shared" si="6"/>
        <v>27827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118035</v>
      </c>
      <c r="F4" s="72">
        <f t="shared" ref="F4:M4" si="0">F5+F8+F47</f>
        <v>122119</v>
      </c>
      <c r="G4" s="72">
        <f t="shared" si="0"/>
        <v>141952</v>
      </c>
      <c r="H4" s="73">
        <f t="shared" si="0"/>
        <v>131036</v>
      </c>
      <c r="I4" s="72">
        <f t="shared" si="0"/>
        <v>160238</v>
      </c>
      <c r="J4" s="74">
        <f t="shared" si="0"/>
        <v>160471</v>
      </c>
      <c r="K4" s="72">
        <f t="shared" si="0"/>
        <v>142986</v>
      </c>
      <c r="L4" s="72">
        <f t="shared" si="0"/>
        <v>142804</v>
      </c>
      <c r="M4" s="72">
        <f t="shared" si="0"/>
        <v>150720.658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51974</v>
      </c>
      <c r="F5" s="100">
        <f t="shared" ref="F5:M5" si="1">SUM(F6:F7)</f>
        <v>54680</v>
      </c>
      <c r="G5" s="100">
        <f t="shared" si="1"/>
        <v>57702</v>
      </c>
      <c r="H5" s="101">
        <f t="shared" si="1"/>
        <v>73917</v>
      </c>
      <c r="I5" s="100">
        <f t="shared" si="1"/>
        <v>66444</v>
      </c>
      <c r="J5" s="102">
        <f t="shared" si="1"/>
        <v>65747</v>
      </c>
      <c r="K5" s="100">
        <f t="shared" si="1"/>
        <v>83808</v>
      </c>
      <c r="L5" s="100">
        <f t="shared" si="1"/>
        <v>83973</v>
      </c>
      <c r="M5" s="100">
        <f t="shared" si="1"/>
        <v>88531.655999999988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46515</v>
      </c>
      <c r="F6" s="79">
        <v>48385</v>
      </c>
      <c r="G6" s="79">
        <v>50818</v>
      </c>
      <c r="H6" s="80">
        <v>62391</v>
      </c>
      <c r="I6" s="79">
        <v>54918</v>
      </c>
      <c r="J6" s="81">
        <v>54434</v>
      </c>
      <c r="K6" s="79">
        <v>69683</v>
      </c>
      <c r="L6" s="79">
        <v>71196</v>
      </c>
      <c r="M6" s="79">
        <v>73957.251999999993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5459</v>
      </c>
      <c r="F7" s="93">
        <v>6295</v>
      </c>
      <c r="G7" s="93">
        <v>6884</v>
      </c>
      <c r="H7" s="94">
        <v>11526</v>
      </c>
      <c r="I7" s="93">
        <v>11526</v>
      </c>
      <c r="J7" s="95">
        <v>11313</v>
      </c>
      <c r="K7" s="93">
        <v>14125</v>
      </c>
      <c r="L7" s="93">
        <v>12777</v>
      </c>
      <c r="M7" s="93">
        <v>14574.403999999999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66001</v>
      </c>
      <c r="F8" s="100">
        <f t="shared" ref="F8:M8" si="2">SUM(F9:F46)</f>
        <v>67385</v>
      </c>
      <c r="G8" s="100">
        <f t="shared" si="2"/>
        <v>84250</v>
      </c>
      <c r="H8" s="101">
        <f t="shared" si="2"/>
        <v>57089</v>
      </c>
      <c r="I8" s="100">
        <f t="shared" si="2"/>
        <v>93763</v>
      </c>
      <c r="J8" s="102">
        <f t="shared" si="2"/>
        <v>94701</v>
      </c>
      <c r="K8" s="100">
        <f t="shared" si="2"/>
        <v>59148</v>
      </c>
      <c r="L8" s="100">
        <f t="shared" si="2"/>
        <v>58769</v>
      </c>
      <c r="M8" s="100">
        <f t="shared" si="2"/>
        <v>62124.206999999988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905</v>
      </c>
      <c r="F9" s="79">
        <v>1514</v>
      </c>
      <c r="G9" s="79">
        <v>1176</v>
      </c>
      <c r="H9" s="80">
        <v>683</v>
      </c>
      <c r="I9" s="79">
        <v>1195</v>
      </c>
      <c r="J9" s="81">
        <v>1245</v>
      </c>
      <c r="K9" s="79">
        <v>949</v>
      </c>
      <c r="L9" s="79">
        <v>685</v>
      </c>
      <c r="M9" s="79">
        <v>721.18499999999995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7942</v>
      </c>
      <c r="F10" s="86">
        <v>7333</v>
      </c>
      <c r="G10" s="86">
        <v>4184</v>
      </c>
      <c r="H10" s="87">
        <v>2350</v>
      </c>
      <c r="I10" s="86">
        <v>2688</v>
      </c>
      <c r="J10" s="88">
        <v>2311</v>
      </c>
      <c r="K10" s="86">
        <v>1602</v>
      </c>
      <c r="L10" s="86">
        <v>2873</v>
      </c>
      <c r="M10" s="86">
        <v>3025.6579999999999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734</v>
      </c>
      <c r="F11" s="86">
        <v>361</v>
      </c>
      <c r="G11" s="86">
        <v>658</v>
      </c>
      <c r="H11" s="87">
        <v>322</v>
      </c>
      <c r="I11" s="86">
        <v>429</v>
      </c>
      <c r="J11" s="88">
        <v>351</v>
      </c>
      <c r="K11" s="86">
        <v>143</v>
      </c>
      <c r="L11" s="86">
        <v>505</v>
      </c>
      <c r="M11" s="86">
        <v>531.27399999999989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1732</v>
      </c>
      <c r="F12" s="86">
        <v>1708</v>
      </c>
      <c r="G12" s="86">
        <v>3326</v>
      </c>
      <c r="H12" s="87">
        <v>1894</v>
      </c>
      <c r="I12" s="86">
        <v>3076</v>
      </c>
      <c r="J12" s="88">
        <v>3072</v>
      </c>
      <c r="K12" s="86">
        <v>1084</v>
      </c>
      <c r="L12" s="86">
        <v>2012</v>
      </c>
      <c r="M12" s="86">
        <v>2120.1879999999996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78</v>
      </c>
      <c r="F13" s="86">
        <v>57</v>
      </c>
      <c r="G13" s="86">
        <v>55</v>
      </c>
      <c r="H13" s="87">
        <v>170</v>
      </c>
      <c r="I13" s="86">
        <v>194</v>
      </c>
      <c r="J13" s="88">
        <v>188</v>
      </c>
      <c r="K13" s="86">
        <v>432</v>
      </c>
      <c r="L13" s="86">
        <v>135</v>
      </c>
      <c r="M13" s="86">
        <v>142.81599999999997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2172</v>
      </c>
      <c r="F14" s="86">
        <v>1627</v>
      </c>
      <c r="G14" s="86">
        <v>1385</v>
      </c>
      <c r="H14" s="87">
        <v>1257</v>
      </c>
      <c r="I14" s="86">
        <v>1166</v>
      </c>
      <c r="J14" s="88">
        <v>1308</v>
      </c>
      <c r="K14" s="86">
        <v>1553</v>
      </c>
      <c r="L14" s="86">
        <v>1372</v>
      </c>
      <c r="M14" s="86">
        <v>1444.7519999999997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1682</v>
      </c>
      <c r="F15" s="86">
        <v>1561</v>
      </c>
      <c r="G15" s="86">
        <v>1782</v>
      </c>
      <c r="H15" s="87">
        <v>1870</v>
      </c>
      <c r="I15" s="86">
        <v>2162</v>
      </c>
      <c r="J15" s="88">
        <v>2156</v>
      </c>
      <c r="K15" s="86">
        <v>1453</v>
      </c>
      <c r="L15" s="86">
        <v>1875</v>
      </c>
      <c r="M15" s="86">
        <v>1975.365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3523</v>
      </c>
      <c r="F16" s="86">
        <v>2133</v>
      </c>
      <c r="G16" s="86">
        <v>1854</v>
      </c>
      <c r="H16" s="87">
        <v>2021</v>
      </c>
      <c r="I16" s="86">
        <v>531</v>
      </c>
      <c r="J16" s="88">
        <v>795</v>
      </c>
      <c r="K16" s="86">
        <v>528</v>
      </c>
      <c r="L16" s="86">
        <v>2827</v>
      </c>
      <c r="M16" s="86">
        <v>2977.5279999999998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4551</v>
      </c>
      <c r="F17" s="86">
        <v>14047</v>
      </c>
      <c r="G17" s="86">
        <v>37497</v>
      </c>
      <c r="H17" s="87">
        <v>5890</v>
      </c>
      <c r="I17" s="86">
        <v>36415</v>
      </c>
      <c r="J17" s="88">
        <v>38933</v>
      </c>
      <c r="K17" s="86">
        <v>11264</v>
      </c>
      <c r="L17" s="86">
        <v>6192</v>
      </c>
      <c r="M17" s="86">
        <v>6519.5549999999994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334</v>
      </c>
      <c r="G18" s="86">
        <v>284</v>
      </c>
      <c r="H18" s="87">
        <v>60</v>
      </c>
      <c r="I18" s="86">
        <v>40</v>
      </c>
      <c r="J18" s="88">
        <v>40</v>
      </c>
      <c r="K18" s="86">
        <v>0</v>
      </c>
      <c r="L18" s="86">
        <v>67</v>
      </c>
      <c r="M18" s="86">
        <v>70.551000000000002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68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148</v>
      </c>
      <c r="F21" s="86">
        <v>74</v>
      </c>
      <c r="G21" s="86">
        <v>76</v>
      </c>
      <c r="H21" s="87">
        <v>520</v>
      </c>
      <c r="I21" s="86">
        <v>419</v>
      </c>
      <c r="J21" s="88">
        <v>419</v>
      </c>
      <c r="K21" s="86">
        <v>278</v>
      </c>
      <c r="L21" s="86">
        <v>233</v>
      </c>
      <c r="M21" s="86">
        <v>245.34899999999999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14324</v>
      </c>
      <c r="F22" s="86">
        <v>4075</v>
      </c>
      <c r="G22" s="86">
        <v>7118</v>
      </c>
      <c r="H22" s="87">
        <v>6172</v>
      </c>
      <c r="I22" s="86">
        <v>6771</v>
      </c>
      <c r="J22" s="88">
        <v>3740</v>
      </c>
      <c r="K22" s="86">
        <v>2271</v>
      </c>
      <c r="L22" s="86">
        <v>6870</v>
      </c>
      <c r="M22" s="86">
        <v>7233.5540000000001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384</v>
      </c>
      <c r="F23" s="86">
        <v>387</v>
      </c>
      <c r="G23" s="86">
        <v>129</v>
      </c>
      <c r="H23" s="87">
        <v>5690</v>
      </c>
      <c r="I23" s="86">
        <v>6380</v>
      </c>
      <c r="J23" s="88">
        <v>2380</v>
      </c>
      <c r="K23" s="86">
        <v>2230</v>
      </c>
      <c r="L23" s="86">
        <v>4369</v>
      </c>
      <c r="M23" s="86">
        <v>4601.24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1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81</v>
      </c>
      <c r="F29" s="86">
        <v>96</v>
      </c>
      <c r="G29" s="86">
        <v>43</v>
      </c>
      <c r="H29" s="87">
        <v>117</v>
      </c>
      <c r="I29" s="86">
        <v>465</v>
      </c>
      <c r="J29" s="88">
        <v>463</v>
      </c>
      <c r="K29" s="86">
        <v>139</v>
      </c>
      <c r="L29" s="86">
        <v>131</v>
      </c>
      <c r="M29" s="86">
        <v>137.08099999999999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1</v>
      </c>
      <c r="J30" s="88">
        <v>2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1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</v>
      </c>
      <c r="F32" s="86">
        <v>3</v>
      </c>
      <c r="G32" s="86">
        <v>22</v>
      </c>
      <c r="H32" s="87">
        <v>526</v>
      </c>
      <c r="I32" s="86">
        <v>635</v>
      </c>
      <c r="J32" s="88">
        <v>632</v>
      </c>
      <c r="K32" s="86">
        <v>348</v>
      </c>
      <c r="L32" s="86">
        <v>588</v>
      </c>
      <c r="M32" s="86">
        <v>618.67399999999998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1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1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1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</v>
      </c>
      <c r="F36" s="86">
        <v>0</v>
      </c>
      <c r="G36" s="86">
        <v>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71</v>
      </c>
      <c r="F37" s="86">
        <v>55</v>
      </c>
      <c r="G37" s="86">
        <v>0</v>
      </c>
      <c r="H37" s="87">
        <v>154</v>
      </c>
      <c r="I37" s="86">
        <v>155</v>
      </c>
      <c r="J37" s="88">
        <v>167</v>
      </c>
      <c r="K37" s="86">
        <v>142</v>
      </c>
      <c r="L37" s="86">
        <v>166</v>
      </c>
      <c r="M37" s="86">
        <v>174.745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1344</v>
      </c>
      <c r="F38" s="86">
        <v>1659</v>
      </c>
      <c r="G38" s="86">
        <v>1121</v>
      </c>
      <c r="H38" s="87">
        <v>1618</v>
      </c>
      <c r="I38" s="86">
        <v>2134</v>
      </c>
      <c r="J38" s="88">
        <v>2160</v>
      </c>
      <c r="K38" s="86">
        <v>2277</v>
      </c>
      <c r="L38" s="86">
        <v>1541</v>
      </c>
      <c r="M38" s="86">
        <v>1622.943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4348</v>
      </c>
      <c r="F39" s="86">
        <v>4325</v>
      </c>
      <c r="G39" s="86">
        <v>3838</v>
      </c>
      <c r="H39" s="87">
        <v>6427</v>
      </c>
      <c r="I39" s="86">
        <v>7822</v>
      </c>
      <c r="J39" s="88">
        <v>8689</v>
      </c>
      <c r="K39" s="86">
        <v>5808</v>
      </c>
      <c r="L39" s="86">
        <v>6527</v>
      </c>
      <c r="M39" s="86">
        <v>7111.4679999999998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2712</v>
      </c>
      <c r="F40" s="86">
        <v>3540</v>
      </c>
      <c r="G40" s="86">
        <v>3346</v>
      </c>
      <c r="H40" s="87">
        <v>3678</v>
      </c>
      <c r="I40" s="86">
        <v>3825</v>
      </c>
      <c r="J40" s="88">
        <v>4739</v>
      </c>
      <c r="K40" s="86">
        <v>6768</v>
      </c>
      <c r="L40" s="86">
        <v>5107</v>
      </c>
      <c r="M40" s="86">
        <v>5378.0109999999995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17</v>
      </c>
      <c r="F41" s="86">
        <v>31</v>
      </c>
      <c r="G41" s="86">
        <v>0</v>
      </c>
      <c r="H41" s="87">
        <v>166</v>
      </c>
      <c r="I41" s="86">
        <v>166</v>
      </c>
      <c r="J41" s="88">
        <v>155</v>
      </c>
      <c r="K41" s="86">
        <v>1626</v>
      </c>
      <c r="L41" s="86">
        <v>194</v>
      </c>
      <c r="M41" s="86">
        <v>204.52599999999998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15607</v>
      </c>
      <c r="F42" s="86">
        <v>16796</v>
      </c>
      <c r="G42" s="86">
        <v>11984</v>
      </c>
      <c r="H42" s="87">
        <v>11316</v>
      </c>
      <c r="I42" s="86">
        <v>13009</v>
      </c>
      <c r="J42" s="88">
        <v>14954</v>
      </c>
      <c r="K42" s="86">
        <v>13987</v>
      </c>
      <c r="L42" s="86">
        <v>11295</v>
      </c>
      <c r="M42" s="86">
        <v>11892.848999999998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1404</v>
      </c>
      <c r="F43" s="86">
        <v>2288</v>
      </c>
      <c r="G43" s="86">
        <v>1708</v>
      </c>
      <c r="H43" s="87">
        <v>2681</v>
      </c>
      <c r="I43" s="86">
        <v>2592</v>
      </c>
      <c r="J43" s="88">
        <v>4320</v>
      </c>
      <c r="K43" s="86">
        <v>2333</v>
      </c>
      <c r="L43" s="86">
        <v>1626</v>
      </c>
      <c r="M43" s="86">
        <v>1712.6599999999999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588</v>
      </c>
      <c r="F44" s="86">
        <v>759</v>
      </c>
      <c r="G44" s="86">
        <v>658</v>
      </c>
      <c r="H44" s="87">
        <v>401</v>
      </c>
      <c r="I44" s="86">
        <v>431</v>
      </c>
      <c r="J44" s="88">
        <v>437</v>
      </c>
      <c r="K44" s="86">
        <v>316</v>
      </c>
      <c r="L44" s="86">
        <v>457</v>
      </c>
      <c r="M44" s="86">
        <v>481.22099999999995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1617</v>
      </c>
      <c r="F45" s="86">
        <v>1369</v>
      </c>
      <c r="G45" s="86">
        <v>1759</v>
      </c>
      <c r="H45" s="87">
        <v>1106</v>
      </c>
      <c r="I45" s="86">
        <v>1056</v>
      </c>
      <c r="J45" s="88">
        <v>1044</v>
      </c>
      <c r="K45" s="86">
        <v>1579</v>
      </c>
      <c r="L45" s="86">
        <v>1042</v>
      </c>
      <c r="M45" s="86">
        <v>1096.7739999999999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1185</v>
      </c>
      <c r="G46" s="93">
        <v>242</v>
      </c>
      <c r="H46" s="94">
        <v>0</v>
      </c>
      <c r="I46" s="93">
        <v>0</v>
      </c>
      <c r="J46" s="95">
        <v>0</v>
      </c>
      <c r="K46" s="93">
        <v>38</v>
      </c>
      <c r="L46" s="93">
        <v>80</v>
      </c>
      <c r="M46" s="93">
        <v>84.24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60</v>
      </c>
      <c r="F47" s="100">
        <f t="shared" ref="F47:M47" si="3">SUM(F48:F49)</f>
        <v>54</v>
      </c>
      <c r="G47" s="100">
        <f t="shared" si="3"/>
        <v>0</v>
      </c>
      <c r="H47" s="101">
        <f t="shared" si="3"/>
        <v>30</v>
      </c>
      <c r="I47" s="100">
        <f t="shared" si="3"/>
        <v>31</v>
      </c>
      <c r="J47" s="102">
        <f t="shared" si="3"/>
        <v>23</v>
      </c>
      <c r="K47" s="100">
        <f t="shared" si="3"/>
        <v>30</v>
      </c>
      <c r="L47" s="100">
        <f t="shared" si="3"/>
        <v>62</v>
      </c>
      <c r="M47" s="100">
        <f t="shared" si="3"/>
        <v>64.795000000000002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60</v>
      </c>
      <c r="F48" s="79">
        <v>54</v>
      </c>
      <c r="G48" s="79">
        <v>0</v>
      </c>
      <c r="H48" s="80">
        <v>30</v>
      </c>
      <c r="I48" s="79">
        <v>31</v>
      </c>
      <c r="J48" s="81">
        <v>23</v>
      </c>
      <c r="K48" s="79">
        <v>30</v>
      </c>
      <c r="L48" s="79">
        <v>62</v>
      </c>
      <c r="M48" s="79">
        <v>64.795000000000002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93608</v>
      </c>
      <c r="F51" s="72">
        <f t="shared" ref="F51:M51" si="4">F52+F59+F62+F63+F64+F72+F73</f>
        <v>81789</v>
      </c>
      <c r="G51" s="72">
        <f t="shared" si="4"/>
        <v>78297</v>
      </c>
      <c r="H51" s="73">
        <f t="shared" si="4"/>
        <v>90289</v>
      </c>
      <c r="I51" s="72">
        <f t="shared" si="4"/>
        <v>103483</v>
      </c>
      <c r="J51" s="74">
        <f t="shared" si="4"/>
        <v>103462</v>
      </c>
      <c r="K51" s="72">
        <f t="shared" si="4"/>
        <v>91217</v>
      </c>
      <c r="L51" s="72">
        <f t="shared" si="4"/>
        <v>96201</v>
      </c>
      <c r="M51" s="72">
        <f t="shared" si="4"/>
        <v>101299.34299999999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1099</v>
      </c>
      <c r="G52" s="79">
        <f t="shared" si="5"/>
        <v>1174</v>
      </c>
      <c r="H52" s="80">
        <f t="shared" si="5"/>
        <v>762</v>
      </c>
      <c r="I52" s="79">
        <f t="shared" si="5"/>
        <v>1366</v>
      </c>
      <c r="J52" s="81">
        <f t="shared" si="5"/>
        <v>1366</v>
      </c>
      <c r="K52" s="79">
        <f t="shared" si="5"/>
        <v>200</v>
      </c>
      <c r="L52" s="79">
        <f t="shared" si="5"/>
        <v>835</v>
      </c>
      <c r="M52" s="79">
        <f t="shared" si="5"/>
        <v>879.25499999999988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1099</v>
      </c>
      <c r="G56" s="100">
        <f t="shared" si="7"/>
        <v>1174</v>
      </c>
      <c r="H56" s="101">
        <f t="shared" si="7"/>
        <v>762</v>
      </c>
      <c r="I56" s="100">
        <f t="shared" si="7"/>
        <v>1366</v>
      </c>
      <c r="J56" s="102">
        <f t="shared" si="7"/>
        <v>1366</v>
      </c>
      <c r="K56" s="100">
        <f t="shared" si="7"/>
        <v>200</v>
      </c>
      <c r="L56" s="100">
        <f t="shared" si="7"/>
        <v>835</v>
      </c>
      <c r="M56" s="100">
        <f t="shared" si="7"/>
        <v>879.25499999999988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1099</v>
      </c>
      <c r="G57" s="79">
        <v>250</v>
      </c>
      <c r="H57" s="80">
        <v>762</v>
      </c>
      <c r="I57" s="79">
        <v>1312</v>
      </c>
      <c r="J57" s="81">
        <v>1312</v>
      </c>
      <c r="K57" s="79">
        <v>200</v>
      </c>
      <c r="L57" s="79">
        <v>835</v>
      </c>
      <c r="M57" s="79">
        <v>879.25499999999988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924</v>
      </c>
      <c r="H58" s="94">
        <v>0</v>
      </c>
      <c r="I58" s="93">
        <v>54</v>
      </c>
      <c r="J58" s="95">
        <v>54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35826</v>
      </c>
      <c r="F59" s="100">
        <f t="shared" ref="F59:M59" si="8">SUM(F60:F61)</f>
        <v>43004</v>
      </c>
      <c r="G59" s="100">
        <f t="shared" si="8"/>
        <v>42025</v>
      </c>
      <c r="H59" s="101">
        <f t="shared" si="8"/>
        <v>48845</v>
      </c>
      <c r="I59" s="100">
        <f t="shared" si="8"/>
        <v>49123</v>
      </c>
      <c r="J59" s="102">
        <f t="shared" si="8"/>
        <v>49101</v>
      </c>
      <c r="K59" s="100">
        <f t="shared" si="8"/>
        <v>44287</v>
      </c>
      <c r="L59" s="100">
        <f t="shared" si="8"/>
        <v>52002</v>
      </c>
      <c r="M59" s="100">
        <f t="shared" si="8"/>
        <v>54758.106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35826</v>
      </c>
      <c r="F61" s="93">
        <v>43004</v>
      </c>
      <c r="G61" s="93">
        <v>42025</v>
      </c>
      <c r="H61" s="94">
        <v>48845</v>
      </c>
      <c r="I61" s="93">
        <v>49123</v>
      </c>
      <c r="J61" s="95">
        <v>49101</v>
      </c>
      <c r="K61" s="93">
        <v>44287</v>
      </c>
      <c r="L61" s="93">
        <v>52002</v>
      </c>
      <c r="M61" s="93">
        <v>54758.106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57782</v>
      </c>
      <c r="F64" s="93">
        <f t="shared" ref="F64:M64" si="9">F65+F68</f>
        <v>37686</v>
      </c>
      <c r="G64" s="93">
        <f t="shared" si="9"/>
        <v>34908</v>
      </c>
      <c r="H64" s="94">
        <f t="shared" si="9"/>
        <v>40682</v>
      </c>
      <c r="I64" s="93">
        <f t="shared" si="9"/>
        <v>52937</v>
      </c>
      <c r="J64" s="95">
        <f t="shared" si="9"/>
        <v>52939</v>
      </c>
      <c r="K64" s="93">
        <f t="shared" si="9"/>
        <v>46730</v>
      </c>
      <c r="L64" s="93">
        <f t="shared" si="9"/>
        <v>43364</v>
      </c>
      <c r="M64" s="93">
        <f t="shared" si="9"/>
        <v>45661.982000000004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1500</v>
      </c>
      <c r="G65" s="100">
        <f t="shared" si="10"/>
        <v>600</v>
      </c>
      <c r="H65" s="101">
        <f t="shared" si="10"/>
        <v>1140</v>
      </c>
      <c r="I65" s="100">
        <f t="shared" si="10"/>
        <v>9295</v>
      </c>
      <c r="J65" s="102">
        <f t="shared" si="10"/>
        <v>9297</v>
      </c>
      <c r="K65" s="100">
        <f t="shared" si="10"/>
        <v>5142</v>
      </c>
      <c r="L65" s="100">
        <f t="shared" si="10"/>
        <v>1251</v>
      </c>
      <c r="M65" s="100">
        <f t="shared" si="10"/>
        <v>1317.3030000000001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1500</v>
      </c>
      <c r="G67" s="93">
        <v>600</v>
      </c>
      <c r="H67" s="94">
        <v>1140</v>
      </c>
      <c r="I67" s="93">
        <v>9295</v>
      </c>
      <c r="J67" s="95">
        <v>9297</v>
      </c>
      <c r="K67" s="93">
        <v>5142</v>
      </c>
      <c r="L67" s="93">
        <v>1251</v>
      </c>
      <c r="M67" s="95">
        <v>1317.3030000000001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57782</v>
      </c>
      <c r="F68" s="86">
        <f t="shared" ref="F68:M68" si="11">SUM(F69:F70)</f>
        <v>36186</v>
      </c>
      <c r="G68" s="86">
        <f t="shared" si="11"/>
        <v>34308</v>
      </c>
      <c r="H68" s="87">
        <f t="shared" si="11"/>
        <v>39542</v>
      </c>
      <c r="I68" s="86">
        <f t="shared" si="11"/>
        <v>43642</v>
      </c>
      <c r="J68" s="88">
        <f t="shared" si="11"/>
        <v>43642</v>
      </c>
      <c r="K68" s="86">
        <f t="shared" si="11"/>
        <v>41588</v>
      </c>
      <c r="L68" s="86">
        <f t="shared" si="11"/>
        <v>42113</v>
      </c>
      <c r="M68" s="86">
        <f t="shared" si="11"/>
        <v>44344.679000000004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57782</v>
      </c>
      <c r="F70" s="93">
        <v>36186</v>
      </c>
      <c r="G70" s="93">
        <v>34308</v>
      </c>
      <c r="H70" s="94">
        <v>39542</v>
      </c>
      <c r="I70" s="93">
        <v>43642</v>
      </c>
      <c r="J70" s="95">
        <v>43642</v>
      </c>
      <c r="K70" s="93">
        <v>41588</v>
      </c>
      <c r="L70" s="93">
        <v>42113</v>
      </c>
      <c r="M70" s="95">
        <v>44344.679000000004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190</v>
      </c>
      <c r="H73" s="87">
        <f t="shared" si="12"/>
        <v>0</v>
      </c>
      <c r="I73" s="86">
        <f t="shared" si="12"/>
        <v>57</v>
      </c>
      <c r="J73" s="88">
        <f t="shared" si="12"/>
        <v>56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185</v>
      </c>
      <c r="H74" s="80">
        <v>0</v>
      </c>
      <c r="I74" s="79">
        <v>57</v>
      </c>
      <c r="J74" s="81">
        <v>56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2562</v>
      </c>
      <c r="F77" s="72">
        <f t="shared" ref="F77:M77" si="13">F78+F81+F84+F85+F86+F87+F88</f>
        <v>3044</v>
      </c>
      <c r="G77" s="72">
        <f t="shared" si="13"/>
        <v>3039</v>
      </c>
      <c r="H77" s="73">
        <f t="shared" si="13"/>
        <v>1703</v>
      </c>
      <c r="I77" s="72">
        <f t="shared" si="13"/>
        <v>3413</v>
      </c>
      <c r="J77" s="74">
        <f t="shared" si="13"/>
        <v>3413</v>
      </c>
      <c r="K77" s="72">
        <f t="shared" si="13"/>
        <v>1399</v>
      </c>
      <c r="L77" s="72">
        <f t="shared" si="13"/>
        <v>2006</v>
      </c>
      <c r="M77" s="72">
        <f t="shared" si="13"/>
        <v>2111.69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46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46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2477</v>
      </c>
      <c r="F81" s="86">
        <f t="shared" ref="F81:M81" si="15">SUM(F82:F83)</f>
        <v>3025</v>
      </c>
      <c r="G81" s="86">
        <f t="shared" si="15"/>
        <v>1007</v>
      </c>
      <c r="H81" s="87">
        <f t="shared" si="15"/>
        <v>1703</v>
      </c>
      <c r="I81" s="86">
        <f t="shared" si="15"/>
        <v>3173</v>
      </c>
      <c r="J81" s="88">
        <f t="shared" si="15"/>
        <v>3463</v>
      </c>
      <c r="K81" s="86">
        <f t="shared" si="15"/>
        <v>1353</v>
      </c>
      <c r="L81" s="86">
        <f t="shared" si="15"/>
        <v>2006</v>
      </c>
      <c r="M81" s="86">
        <f t="shared" si="15"/>
        <v>2111.69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2477</v>
      </c>
      <c r="F83" s="93">
        <v>3025</v>
      </c>
      <c r="G83" s="93">
        <v>1007</v>
      </c>
      <c r="H83" s="94">
        <v>1703</v>
      </c>
      <c r="I83" s="93">
        <v>3173</v>
      </c>
      <c r="J83" s="95">
        <v>3463</v>
      </c>
      <c r="K83" s="93">
        <v>1353</v>
      </c>
      <c r="L83" s="93">
        <v>2006</v>
      </c>
      <c r="M83" s="93">
        <v>2111.69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85</v>
      </c>
      <c r="F88" s="86">
        <v>19</v>
      </c>
      <c r="G88" s="86">
        <v>2032</v>
      </c>
      <c r="H88" s="87">
        <v>0</v>
      </c>
      <c r="I88" s="86">
        <v>240</v>
      </c>
      <c r="J88" s="88">
        <v>-50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214205</v>
      </c>
      <c r="F92" s="46">
        <f t="shared" ref="F92:M92" si="16">F4+F51+F77+F90</f>
        <v>206956</v>
      </c>
      <c r="G92" s="46">
        <f t="shared" si="16"/>
        <v>223288</v>
      </c>
      <c r="H92" s="47">
        <f t="shared" si="16"/>
        <v>223028</v>
      </c>
      <c r="I92" s="46">
        <f t="shared" si="16"/>
        <v>267134</v>
      </c>
      <c r="J92" s="48">
        <f t="shared" si="16"/>
        <v>267346</v>
      </c>
      <c r="K92" s="46">
        <f t="shared" si="16"/>
        <v>235602</v>
      </c>
      <c r="L92" s="46">
        <f t="shared" si="16"/>
        <v>241011</v>
      </c>
      <c r="M92" s="46">
        <f t="shared" si="16"/>
        <v>254131.69099999999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28957</v>
      </c>
      <c r="F4" s="72">
        <f t="shared" ref="F4:M4" si="0">F5+F8+F47</f>
        <v>33816</v>
      </c>
      <c r="G4" s="72">
        <f t="shared" si="0"/>
        <v>35003</v>
      </c>
      <c r="H4" s="73">
        <f t="shared" si="0"/>
        <v>41633</v>
      </c>
      <c r="I4" s="72">
        <f t="shared" si="0"/>
        <v>42466</v>
      </c>
      <c r="J4" s="74">
        <f t="shared" si="0"/>
        <v>42642</v>
      </c>
      <c r="K4" s="72">
        <f t="shared" si="0"/>
        <v>47144</v>
      </c>
      <c r="L4" s="72">
        <f t="shared" si="0"/>
        <v>50156</v>
      </c>
      <c r="M4" s="72">
        <f t="shared" si="0"/>
        <v>54051.786999999997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15219</v>
      </c>
      <c r="F5" s="100">
        <f t="shared" ref="F5:M5" si="1">SUM(F6:F7)</f>
        <v>15448</v>
      </c>
      <c r="G5" s="100">
        <f t="shared" si="1"/>
        <v>17885</v>
      </c>
      <c r="H5" s="101">
        <f t="shared" si="1"/>
        <v>26526</v>
      </c>
      <c r="I5" s="100">
        <f t="shared" si="1"/>
        <v>21966</v>
      </c>
      <c r="J5" s="102">
        <f t="shared" si="1"/>
        <v>21966</v>
      </c>
      <c r="K5" s="100">
        <f t="shared" si="1"/>
        <v>31743</v>
      </c>
      <c r="L5" s="100">
        <f t="shared" si="1"/>
        <v>33642</v>
      </c>
      <c r="M5" s="100">
        <f t="shared" si="1"/>
        <v>36422.678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13391</v>
      </c>
      <c r="F6" s="79">
        <v>13485</v>
      </c>
      <c r="G6" s="79">
        <v>15708</v>
      </c>
      <c r="H6" s="80">
        <v>21804</v>
      </c>
      <c r="I6" s="79">
        <v>17244</v>
      </c>
      <c r="J6" s="81">
        <v>17433</v>
      </c>
      <c r="K6" s="79">
        <v>25877</v>
      </c>
      <c r="L6" s="79">
        <v>28502</v>
      </c>
      <c r="M6" s="79">
        <v>31009.937999999998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1828</v>
      </c>
      <c r="F7" s="93">
        <v>1963</v>
      </c>
      <c r="G7" s="93">
        <v>2177</v>
      </c>
      <c r="H7" s="94">
        <v>4722</v>
      </c>
      <c r="I7" s="93">
        <v>4722</v>
      </c>
      <c r="J7" s="95">
        <v>4533</v>
      </c>
      <c r="K7" s="93">
        <v>5866</v>
      </c>
      <c r="L7" s="93">
        <v>5140</v>
      </c>
      <c r="M7" s="93">
        <v>5412.74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13719</v>
      </c>
      <c r="F8" s="100">
        <f t="shared" ref="F8:M8" si="2">SUM(F9:F46)</f>
        <v>18319</v>
      </c>
      <c r="G8" s="100">
        <f t="shared" si="2"/>
        <v>17118</v>
      </c>
      <c r="H8" s="101">
        <f t="shared" si="2"/>
        <v>15092</v>
      </c>
      <c r="I8" s="100">
        <f t="shared" si="2"/>
        <v>20485</v>
      </c>
      <c r="J8" s="102">
        <f t="shared" si="2"/>
        <v>20666</v>
      </c>
      <c r="K8" s="100">
        <f t="shared" si="2"/>
        <v>15386</v>
      </c>
      <c r="L8" s="100">
        <f t="shared" si="2"/>
        <v>16467</v>
      </c>
      <c r="M8" s="100">
        <f t="shared" si="2"/>
        <v>17580.002999999997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193</v>
      </c>
      <c r="F9" s="79">
        <v>449</v>
      </c>
      <c r="G9" s="79">
        <v>378</v>
      </c>
      <c r="H9" s="80">
        <v>213</v>
      </c>
      <c r="I9" s="79">
        <v>393</v>
      </c>
      <c r="J9" s="81">
        <v>428</v>
      </c>
      <c r="K9" s="79">
        <v>417</v>
      </c>
      <c r="L9" s="79">
        <v>217</v>
      </c>
      <c r="M9" s="79">
        <v>228.38099999999997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392</v>
      </c>
      <c r="F10" s="86">
        <v>697</v>
      </c>
      <c r="G10" s="86">
        <v>565</v>
      </c>
      <c r="H10" s="87">
        <v>592</v>
      </c>
      <c r="I10" s="86">
        <v>672</v>
      </c>
      <c r="J10" s="88">
        <v>298</v>
      </c>
      <c r="K10" s="86">
        <v>675</v>
      </c>
      <c r="L10" s="86">
        <v>669</v>
      </c>
      <c r="M10" s="86">
        <v>704.60199999999998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111</v>
      </c>
      <c r="F11" s="86">
        <v>107</v>
      </c>
      <c r="G11" s="86">
        <v>48</v>
      </c>
      <c r="H11" s="87">
        <v>134</v>
      </c>
      <c r="I11" s="86">
        <v>258</v>
      </c>
      <c r="J11" s="88">
        <v>180</v>
      </c>
      <c r="K11" s="86">
        <v>70</v>
      </c>
      <c r="L11" s="86">
        <v>137</v>
      </c>
      <c r="M11" s="86">
        <v>143.76999999999998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1730</v>
      </c>
      <c r="F12" s="86">
        <v>1708</v>
      </c>
      <c r="G12" s="86">
        <v>3326</v>
      </c>
      <c r="H12" s="87">
        <v>1304</v>
      </c>
      <c r="I12" s="86">
        <v>2504</v>
      </c>
      <c r="J12" s="88">
        <v>2500</v>
      </c>
      <c r="K12" s="86">
        <v>840</v>
      </c>
      <c r="L12" s="86">
        <v>1500</v>
      </c>
      <c r="M12" s="86">
        <v>1579.9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21</v>
      </c>
      <c r="F13" s="86">
        <v>24</v>
      </c>
      <c r="G13" s="86">
        <v>19</v>
      </c>
      <c r="H13" s="87">
        <v>71</v>
      </c>
      <c r="I13" s="86">
        <v>95</v>
      </c>
      <c r="J13" s="88">
        <v>89</v>
      </c>
      <c r="K13" s="86">
        <v>11</v>
      </c>
      <c r="L13" s="86">
        <v>42</v>
      </c>
      <c r="M13" s="86">
        <v>44.643000000000001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423</v>
      </c>
      <c r="F14" s="86">
        <v>276</v>
      </c>
      <c r="G14" s="86">
        <v>232</v>
      </c>
      <c r="H14" s="87">
        <v>284</v>
      </c>
      <c r="I14" s="86">
        <v>344</v>
      </c>
      <c r="J14" s="88">
        <v>487</v>
      </c>
      <c r="K14" s="86">
        <v>474</v>
      </c>
      <c r="L14" s="86">
        <v>296</v>
      </c>
      <c r="M14" s="86">
        <v>311.71999999999997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851</v>
      </c>
      <c r="F15" s="86">
        <v>402</v>
      </c>
      <c r="G15" s="86">
        <v>710</v>
      </c>
      <c r="H15" s="87">
        <v>814</v>
      </c>
      <c r="I15" s="86">
        <v>1196</v>
      </c>
      <c r="J15" s="88">
        <v>1172</v>
      </c>
      <c r="K15" s="86">
        <v>495</v>
      </c>
      <c r="L15" s="86">
        <v>757</v>
      </c>
      <c r="M15" s="86">
        <v>797.34100000000001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79</v>
      </c>
      <c r="F16" s="86">
        <v>48</v>
      </c>
      <c r="G16" s="86">
        <v>204</v>
      </c>
      <c r="H16" s="87">
        <v>1808</v>
      </c>
      <c r="I16" s="86">
        <v>308</v>
      </c>
      <c r="J16" s="88">
        <v>308</v>
      </c>
      <c r="K16" s="86">
        <v>192</v>
      </c>
      <c r="L16" s="86">
        <v>2011</v>
      </c>
      <c r="M16" s="86">
        <v>2117.9299999999998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347</v>
      </c>
      <c r="F17" s="86">
        <v>126</v>
      </c>
      <c r="G17" s="86">
        <v>297</v>
      </c>
      <c r="H17" s="87">
        <v>493</v>
      </c>
      <c r="I17" s="86">
        <v>1409</v>
      </c>
      <c r="J17" s="88">
        <v>1515</v>
      </c>
      <c r="K17" s="86">
        <v>1129</v>
      </c>
      <c r="L17" s="86">
        <v>913</v>
      </c>
      <c r="M17" s="86">
        <v>961.18899999999996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106</v>
      </c>
      <c r="F21" s="86">
        <v>0</v>
      </c>
      <c r="G21" s="86">
        <v>76</v>
      </c>
      <c r="H21" s="87">
        <v>400</v>
      </c>
      <c r="I21" s="86">
        <v>299</v>
      </c>
      <c r="J21" s="88">
        <v>299</v>
      </c>
      <c r="K21" s="86">
        <v>200</v>
      </c>
      <c r="L21" s="86">
        <v>100</v>
      </c>
      <c r="M21" s="86">
        <v>105.3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323</v>
      </c>
      <c r="F22" s="86">
        <v>168</v>
      </c>
      <c r="G22" s="86">
        <v>142</v>
      </c>
      <c r="H22" s="87">
        <v>80</v>
      </c>
      <c r="I22" s="86">
        <v>193</v>
      </c>
      <c r="J22" s="88">
        <v>153</v>
      </c>
      <c r="K22" s="86">
        <v>73</v>
      </c>
      <c r="L22" s="86">
        <v>91</v>
      </c>
      <c r="M22" s="86">
        <v>95.967999999999989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25</v>
      </c>
      <c r="F23" s="86">
        <v>21</v>
      </c>
      <c r="G23" s="86">
        <v>18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1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44</v>
      </c>
      <c r="F29" s="86">
        <v>88</v>
      </c>
      <c r="G29" s="86">
        <v>16</v>
      </c>
      <c r="H29" s="87">
        <v>42</v>
      </c>
      <c r="I29" s="86">
        <v>55</v>
      </c>
      <c r="J29" s="88">
        <v>54</v>
      </c>
      <c r="K29" s="86">
        <v>46</v>
      </c>
      <c r="L29" s="86">
        <v>70</v>
      </c>
      <c r="M29" s="86">
        <v>73.218999999999994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1</v>
      </c>
      <c r="J30" s="88">
        <v>2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1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</v>
      </c>
      <c r="F32" s="86">
        <v>1</v>
      </c>
      <c r="G32" s="86">
        <v>1</v>
      </c>
      <c r="H32" s="87">
        <v>6</v>
      </c>
      <c r="I32" s="86">
        <v>8</v>
      </c>
      <c r="J32" s="88">
        <v>7</v>
      </c>
      <c r="K32" s="86">
        <v>1</v>
      </c>
      <c r="L32" s="86">
        <v>2</v>
      </c>
      <c r="M32" s="86">
        <v>2.0529999999999999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1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1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1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</v>
      </c>
      <c r="F37" s="86">
        <v>3</v>
      </c>
      <c r="G37" s="86">
        <v>0</v>
      </c>
      <c r="H37" s="87">
        <v>4</v>
      </c>
      <c r="I37" s="86">
        <v>5</v>
      </c>
      <c r="J37" s="88">
        <v>17</v>
      </c>
      <c r="K37" s="86">
        <v>86</v>
      </c>
      <c r="L37" s="86">
        <v>3</v>
      </c>
      <c r="M37" s="86">
        <v>3.1059999999999999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1067</v>
      </c>
      <c r="F38" s="86">
        <v>1110</v>
      </c>
      <c r="G38" s="86">
        <v>542</v>
      </c>
      <c r="H38" s="87">
        <v>670</v>
      </c>
      <c r="I38" s="86">
        <v>1136</v>
      </c>
      <c r="J38" s="88">
        <v>1101</v>
      </c>
      <c r="K38" s="86">
        <v>854</v>
      </c>
      <c r="L38" s="86">
        <v>607</v>
      </c>
      <c r="M38" s="86">
        <v>639.41599999999994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1621</v>
      </c>
      <c r="F39" s="86">
        <v>4262</v>
      </c>
      <c r="G39" s="86">
        <v>3838</v>
      </c>
      <c r="H39" s="87">
        <v>4079</v>
      </c>
      <c r="I39" s="86">
        <v>5379</v>
      </c>
      <c r="J39" s="88">
        <v>5382</v>
      </c>
      <c r="K39" s="86">
        <v>3333</v>
      </c>
      <c r="L39" s="86">
        <v>4489</v>
      </c>
      <c r="M39" s="86">
        <v>4965.7749999999996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2037</v>
      </c>
      <c r="F40" s="86">
        <v>2270</v>
      </c>
      <c r="G40" s="86">
        <v>1763</v>
      </c>
      <c r="H40" s="87">
        <v>912</v>
      </c>
      <c r="I40" s="86">
        <v>1210</v>
      </c>
      <c r="J40" s="88">
        <v>1154</v>
      </c>
      <c r="K40" s="86">
        <v>2828</v>
      </c>
      <c r="L40" s="86">
        <v>2003</v>
      </c>
      <c r="M40" s="86">
        <v>2109.328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</v>
      </c>
      <c r="F41" s="86">
        <v>0</v>
      </c>
      <c r="G41" s="86">
        <v>0</v>
      </c>
      <c r="H41" s="87">
        <v>11</v>
      </c>
      <c r="I41" s="86">
        <v>11</v>
      </c>
      <c r="J41" s="88">
        <v>0</v>
      </c>
      <c r="K41" s="86">
        <v>12</v>
      </c>
      <c r="L41" s="86">
        <v>12</v>
      </c>
      <c r="M41" s="86">
        <v>12.635999999999999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3850</v>
      </c>
      <c r="F42" s="86">
        <v>5322</v>
      </c>
      <c r="G42" s="86">
        <v>4171</v>
      </c>
      <c r="H42" s="87">
        <v>2366</v>
      </c>
      <c r="I42" s="86">
        <v>3653</v>
      </c>
      <c r="J42" s="88">
        <v>4303</v>
      </c>
      <c r="K42" s="86">
        <v>3056</v>
      </c>
      <c r="L42" s="86">
        <v>2055</v>
      </c>
      <c r="M42" s="86">
        <v>2163.5189999999998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179</v>
      </c>
      <c r="F43" s="86">
        <v>667</v>
      </c>
      <c r="G43" s="86">
        <v>191</v>
      </c>
      <c r="H43" s="87">
        <v>555</v>
      </c>
      <c r="I43" s="86">
        <v>856</v>
      </c>
      <c r="J43" s="88">
        <v>734</v>
      </c>
      <c r="K43" s="86">
        <v>305</v>
      </c>
      <c r="L43" s="86">
        <v>290</v>
      </c>
      <c r="M43" s="86">
        <v>305.77999999999997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204</v>
      </c>
      <c r="F44" s="86">
        <v>417</v>
      </c>
      <c r="G44" s="86">
        <v>307</v>
      </c>
      <c r="H44" s="87">
        <v>48</v>
      </c>
      <c r="I44" s="86">
        <v>68</v>
      </c>
      <c r="J44" s="88">
        <v>68</v>
      </c>
      <c r="K44" s="86">
        <v>116</v>
      </c>
      <c r="L44" s="86">
        <v>51</v>
      </c>
      <c r="M44" s="86">
        <v>53.702999999999996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102</v>
      </c>
      <c r="F45" s="86">
        <v>121</v>
      </c>
      <c r="G45" s="86">
        <v>273</v>
      </c>
      <c r="H45" s="87">
        <v>206</v>
      </c>
      <c r="I45" s="86">
        <v>426</v>
      </c>
      <c r="J45" s="88">
        <v>414</v>
      </c>
      <c r="K45" s="86">
        <v>165</v>
      </c>
      <c r="L45" s="86">
        <v>152</v>
      </c>
      <c r="M45" s="86">
        <v>159.72399999999999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32</v>
      </c>
      <c r="G46" s="93">
        <v>0</v>
      </c>
      <c r="H46" s="94">
        <v>0</v>
      </c>
      <c r="I46" s="93">
        <v>0</v>
      </c>
      <c r="J46" s="95">
        <v>0</v>
      </c>
      <c r="K46" s="93">
        <v>8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19</v>
      </c>
      <c r="F47" s="100">
        <f t="shared" ref="F47:M47" si="3">SUM(F48:F49)</f>
        <v>49</v>
      </c>
      <c r="G47" s="100">
        <f t="shared" si="3"/>
        <v>0</v>
      </c>
      <c r="H47" s="101">
        <f t="shared" si="3"/>
        <v>15</v>
      </c>
      <c r="I47" s="100">
        <f t="shared" si="3"/>
        <v>15</v>
      </c>
      <c r="J47" s="102">
        <f t="shared" si="3"/>
        <v>10</v>
      </c>
      <c r="K47" s="100">
        <f t="shared" si="3"/>
        <v>15</v>
      </c>
      <c r="L47" s="100">
        <f t="shared" si="3"/>
        <v>47</v>
      </c>
      <c r="M47" s="100">
        <f t="shared" si="3"/>
        <v>49.106000000000002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19</v>
      </c>
      <c r="F48" s="79">
        <v>49</v>
      </c>
      <c r="G48" s="79">
        <v>0</v>
      </c>
      <c r="H48" s="80">
        <v>15</v>
      </c>
      <c r="I48" s="79">
        <v>15</v>
      </c>
      <c r="J48" s="81">
        <v>10</v>
      </c>
      <c r="K48" s="79">
        <v>15</v>
      </c>
      <c r="L48" s="79">
        <v>47</v>
      </c>
      <c r="M48" s="79">
        <v>49.106000000000002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196</v>
      </c>
      <c r="H51" s="73">
        <f t="shared" si="4"/>
        <v>250</v>
      </c>
      <c r="I51" s="72">
        <f t="shared" si="4"/>
        <v>365</v>
      </c>
      <c r="J51" s="74">
        <f t="shared" si="4"/>
        <v>402</v>
      </c>
      <c r="K51" s="72">
        <f t="shared" si="4"/>
        <v>260</v>
      </c>
      <c r="L51" s="72">
        <f t="shared" si="4"/>
        <v>270</v>
      </c>
      <c r="M51" s="72">
        <f t="shared" si="4"/>
        <v>284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77</v>
      </c>
      <c r="H52" s="80">
        <f t="shared" si="5"/>
        <v>0</v>
      </c>
      <c r="I52" s="79">
        <f t="shared" si="5"/>
        <v>54</v>
      </c>
      <c r="J52" s="81">
        <f t="shared" si="5"/>
        <v>54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77</v>
      </c>
      <c r="H56" s="94">
        <f t="shared" si="7"/>
        <v>0</v>
      </c>
      <c r="I56" s="93">
        <f t="shared" si="7"/>
        <v>54</v>
      </c>
      <c r="J56" s="95">
        <f t="shared" si="7"/>
        <v>54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77</v>
      </c>
      <c r="H58" s="94">
        <v>0</v>
      </c>
      <c r="I58" s="93">
        <v>54</v>
      </c>
      <c r="J58" s="95">
        <v>54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</v>
      </c>
      <c r="H59" s="101">
        <f t="shared" si="8"/>
        <v>0</v>
      </c>
      <c r="I59" s="100">
        <f t="shared" si="8"/>
        <v>-250</v>
      </c>
      <c r="J59" s="102">
        <f t="shared" si="8"/>
        <v>-213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</v>
      </c>
      <c r="H61" s="94">
        <v>0</v>
      </c>
      <c r="I61" s="93">
        <v>-250</v>
      </c>
      <c r="J61" s="95">
        <v>-213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250</v>
      </c>
      <c r="I64" s="93">
        <f t="shared" si="9"/>
        <v>550</v>
      </c>
      <c r="J64" s="95">
        <f t="shared" si="9"/>
        <v>550</v>
      </c>
      <c r="K64" s="93">
        <f t="shared" si="9"/>
        <v>260</v>
      </c>
      <c r="L64" s="93">
        <f t="shared" si="9"/>
        <v>270</v>
      </c>
      <c r="M64" s="93">
        <f t="shared" si="9"/>
        <v>284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300</v>
      </c>
      <c r="J65" s="102">
        <f t="shared" si="10"/>
        <v>300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300</v>
      </c>
      <c r="J67" s="95">
        <v>300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250</v>
      </c>
      <c r="I68" s="86">
        <f t="shared" si="11"/>
        <v>250</v>
      </c>
      <c r="J68" s="88">
        <f t="shared" si="11"/>
        <v>250</v>
      </c>
      <c r="K68" s="86">
        <f t="shared" si="11"/>
        <v>260</v>
      </c>
      <c r="L68" s="86">
        <f t="shared" si="11"/>
        <v>270</v>
      </c>
      <c r="M68" s="86">
        <f t="shared" si="11"/>
        <v>284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250</v>
      </c>
      <c r="I70" s="93">
        <v>250</v>
      </c>
      <c r="J70" s="95">
        <v>250</v>
      </c>
      <c r="K70" s="93">
        <v>260</v>
      </c>
      <c r="L70" s="93">
        <v>270</v>
      </c>
      <c r="M70" s="95">
        <v>284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117</v>
      </c>
      <c r="H73" s="87">
        <f t="shared" si="12"/>
        <v>0</v>
      </c>
      <c r="I73" s="86">
        <f t="shared" si="12"/>
        <v>11</v>
      </c>
      <c r="J73" s="88">
        <f t="shared" si="12"/>
        <v>11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112</v>
      </c>
      <c r="H74" s="80">
        <v>0</v>
      </c>
      <c r="I74" s="79">
        <v>11</v>
      </c>
      <c r="J74" s="81">
        <v>11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1231</v>
      </c>
      <c r="F77" s="72">
        <f t="shared" ref="F77:M77" si="13">F78+F81+F84+F85+F86+F87+F88</f>
        <v>1926</v>
      </c>
      <c r="G77" s="72">
        <f t="shared" si="13"/>
        <v>345</v>
      </c>
      <c r="H77" s="73">
        <f t="shared" si="13"/>
        <v>577</v>
      </c>
      <c r="I77" s="72">
        <f t="shared" si="13"/>
        <v>614</v>
      </c>
      <c r="J77" s="74">
        <f t="shared" si="13"/>
        <v>613</v>
      </c>
      <c r="K77" s="72">
        <f t="shared" si="13"/>
        <v>300</v>
      </c>
      <c r="L77" s="72">
        <f t="shared" si="13"/>
        <v>525</v>
      </c>
      <c r="M77" s="72">
        <f t="shared" si="13"/>
        <v>552.34500000000003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1220</v>
      </c>
      <c r="F81" s="86">
        <f t="shared" ref="F81:M81" si="15">SUM(F82:F83)</f>
        <v>1926</v>
      </c>
      <c r="G81" s="86">
        <f t="shared" si="15"/>
        <v>345</v>
      </c>
      <c r="H81" s="87">
        <f t="shared" si="15"/>
        <v>577</v>
      </c>
      <c r="I81" s="86">
        <f t="shared" si="15"/>
        <v>614</v>
      </c>
      <c r="J81" s="88">
        <f t="shared" si="15"/>
        <v>613</v>
      </c>
      <c r="K81" s="86">
        <f t="shared" si="15"/>
        <v>300</v>
      </c>
      <c r="L81" s="86">
        <f t="shared" si="15"/>
        <v>525</v>
      </c>
      <c r="M81" s="86">
        <f t="shared" si="15"/>
        <v>552.34500000000003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1220</v>
      </c>
      <c r="F83" s="93">
        <v>1926</v>
      </c>
      <c r="G83" s="93">
        <v>345</v>
      </c>
      <c r="H83" s="94">
        <v>577</v>
      </c>
      <c r="I83" s="93">
        <v>614</v>
      </c>
      <c r="J83" s="95">
        <v>613</v>
      </c>
      <c r="K83" s="93">
        <v>300</v>
      </c>
      <c r="L83" s="93">
        <v>525</v>
      </c>
      <c r="M83" s="93">
        <v>552.34500000000003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11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30188</v>
      </c>
      <c r="F92" s="46">
        <f t="shared" ref="F92:M92" si="16">F4+F51+F77+F90</f>
        <v>35742</v>
      </c>
      <c r="G92" s="46">
        <f t="shared" si="16"/>
        <v>35544</v>
      </c>
      <c r="H92" s="47">
        <f t="shared" si="16"/>
        <v>42460</v>
      </c>
      <c r="I92" s="46">
        <f t="shared" si="16"/>
        <v>43445</v>
      </c>
      <c r="J92" s="48">
        <f t="shared" si="16"/>
        <v>43657</v>
      </c>
      <c r="K92" s="46">
        <f t="shared" si="16"/>
        <v>47704</v>
      </c>
      <c r="L92" s="46">
        <f t="shared" si="16"/>
        <v>50951</v>
      </c>
      <c r="M92" s="46">
        <f t="shared" si="16"/>
        <v>54888.131999999998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16897</v>
      </c>
      <c r="F4" s="72">
        <f t="shared" ref="F4:M4" si="0">F5+F8+F47</f>
        <v>17358</v>
      </c>
      <c r="G4" s="72">
        <f t="shared" si="0"/>
        <v>16817</v>
      </c>
      <c r="H4" s="73">
        <f t="shared" si="0"/>
        <v>17598</v>
      </c>
      <c r="I4" s="72">
        <f t="shared" si="0"/>
        <v>16406</v>
      </c>
      <c r="J4" s="74">
        <f t="shared" si="0"/>
        <v>16471</v>
      </c>
      <c r="K4" s="72">
        <f t="shared" si="0"/>
        <v>17777</v>
      </c>
      <c r="L4" s="72">
        <f t="shared" si="0"/>
        <v>17318</v>
      </c>
      <c r="M4" s="72">
        <f t="shared" si="0"/>
        <v>17521.853999999999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10526</v>
      </c>
      <c r="F5" s="100">
        <f t="shared" ref="F5:M5" si="1">SUM(F6:F7)</f>
        <v>9621</v>
      </c>
      <c r="G5" s="100">
        <f t="shared" si="1"/>
        <v>9918</v>
      </c>
      <c r="H5" s="101">
        <f t="shared" si="1"/>
        <v>11179</v>
      </c>
      <c r="I5" s="100">
        <f t="shared" si="1"/>
        <v>9883</v>
      </c>
      <c r="J5" s="102">
        <f t="shared" si="1"/>
        <v>9885</v>
      </c>
      <c r="K5" s="100">
        <f t="shared" si="1"/>
        <v>11785</v>
      </c>
      <c r="L5" s="100">
        <f t="shared" si="1"/>
        <v>11764</v>
      </c>
      <c r="M5" s="100">
        <f t="shared" si="1"/>
        <v>11673.491999999998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9523</v>
      </c>
      <c r="F6" s="79">
        <v>8413</v>
      </c>
      <c r="G6" s="79">
        <v>8624</v>
      </c>
      <c r="H6" s="80">
        <v>9414</v>
      </c>
      <c r="I6" s="79">
        <v>8118</v>
      </c>
      <c r="J6" s="81">
        <v>8118</v>
      </c>
      <c r="K6" s="79">
        <v>10016</v>
      </c>
      <c r="L6" s="79">
        <v>9849</v>
      </c>
      <c r="M6" s="79">
        <v>9656.9969999999994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1003</v>
      </c>
      <c r="F7" s="93">
        <v>1208</v>
      </c>
      <c r="G7" s="93">
        <v>1294</v>
      </c>
      <c r="H7" s="94">
        <v>1765</v>
      </c>
      <c r="I7" s="93">
        <v>1765</v>
      </c>
      <c r="J7" s="95">
        <v>1767</v>
      </c>
      <c r="K7" s="93">
        <v>1769</v>
      </c>
      <c r="L7" s="93">
        <v>1915</v>
      </c>
      <c r="M7" s="93">
        <v>2016.4949999999999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6336</v>
      </c>
      <c r="F8" s="100">
        <f t="shared" ref="F8:M8" si="2">SUM(F9:F46)</f>
        <v>7736</v>
      </c>
      <c r="G8" s="100">
        <f t="shared" si="2"/>
        <v>6899</v>
      </c>
      <c r="H8" s="101">
        <f t="shared" si="2"/>
        <v>6417</v>
      </c>
      <c r="I8" s="100">
        <f t="shared" si="2"/>
        <v>6521</v>
      </c>
      <c r="J8" s="102">
        <f t="shared" si="2"/>
        <v>6584</v>
      </c>
      <c r="K8" s="100">
        <f t="shared" si="2"/>
        <v>5990</v>
      </c>
      <c r="L8" s="100">
        <f t="shared" si="2"/>
        <v>5552</v>
      </c>
      <c r="M8" s="100">
        <f t="shared" si="2"/>
        <v>5846.2560000000003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140</v>
      </c>
      <c r="F9" s="79">
        <v>189</v>
      </c>
      <c r="G9" s="79">
        <v>152</v>
      </c>
      <c r="H9" s="80">
        <v>22</v>
      </c>
      <c r="I9" s="79">
        <v>49</v>
      </c>
      <c r="J9" s="81">
        <v>49</v>
      </c>
      <c r="K9" s="79">
        <v>10</v>
      </c>
      <c r="L9" s="79">
        <v>24</v>
      </c>
      <c r="M9" s="79">
        <v>25.271999999999998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1137</v>
      </c>
      <c r="F10" s="86">
        <v>1508</v>
      </c>
      <c r="G10" s="86">
        <v>1054</v>
      </c>
      <c r="H10" s="87">
        <v>406</v>
      </c>
      <c r="I10" s="86">
        <v>652</v>
      </c>
      <c r="J10" s="88">
        <v>652</v>
      </c>
      <c r="K10" s="86">
        <v>254</v>
      </c>
      <c r="L10" s="86">
        <v>529</v>
      </c>
      <c r="M10" s="86">
        <v>557.03700000000003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36</v>
      </c>
      <c r="F11" s="86">
        <v>75</v>
      </c>
      <c r="G11" s="86">
        <v>31</v>
      </c>
      <c r="H11" s="87">
        <v>22</v>
      </c>
      <c r="I11" s="86">
        <v>30</v>
      </c>
      <c r="J11" s="88">
        <v>30</v>
      </c>
      <c r="K11" s="86">
        <v>20</v>
      </c>
      <c r="L11" s="86">
        <v>24</v>
      </c>
      <c r="M11" s="86">
        <v>25.271999999999998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140</v>
      </c>
      <c r="I12" s="86">
        <v>140</v>
      </c>
      <c r="J12" s="88">
        <v>140</v>
      </c>
      <c r="K12" s="86">
        <v>100</v>
      </c>
      <c r="L12" s="86">
        <v>122</v>
      </c>
      <c r="M12" s="86">
        <v>128.46600000000001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26</v>
      </c>
      <c r="F13" s="86">
        <v>0</v>
      </c>
      <c r="G13" s="86">
        <v>0</v>
      </c>
      <c r="H13" s="87">
        <v>22</v>
      </c>
      <c r="I13" s="86">
        <v>22</v>
      </c>
      <c r="J13" s="88">
        <v>22</v>
      </c>
      <c r="K13" s="86">
        <v>0</v>
      </c>
      <c r="L13" s="86">
        <v>23</v>
      </c>
      <c r="M13" s="86">
        <v>24.218999999999998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329</v>
      </c>
      <c r="F14" s="86">
        <v>227</v>
      </c>
      <c r="G14" s="86">
        <v>636</v>
      </c>
      <c r="H14" s="87">
        <v>279</v>
      </c>
      <c r="I14" s="86">
        <v>323</v>
      </c>
      <c r="J14" s="88">
        <v>323</v>
      </c>
      <c r="K14" s="86">
        <v>492</v>
      </c>
      <c r="L14" s="86">
        <v>193</v>
      </c>
      <c r="M14" s="86">
        <v>203.22899999999998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191</v>
      </c>
      <c r="F15" s="86">
        <v>198</v>
      </c>
      <c r="G15" s="86">
        <v>208</v>
      </c>
      <c r="H15" s="87">
        <v>248</v>
      </c>
      <c r="I15" s="86">
        <v>263</v>
      </c>
      <c r="J15" s="88">
        <v>263</v>
      </c>
      <c r="K15" s="86">
        <v>138</v>
      </c>
      <c r="L15" s="86">
        <v>254</v>
      </c>
      <c r="M15" s="86">
        <v>267.46199999999999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1172</v>
      </c>
      <c r="F16" s="86">
        <v>439</v>
      </c>
      <c r="G16" s="86">
        <v>0</v>
      </c>
      <c r="H16" s="87">
        <v>0</v>
      </c>
      <c r="I16" s="86">
        <v>0</v>
      </c>
      <c r="J16" s="88">
        <v>0</v>
      </c>
      <c r="K16" s="86">
        <v>5</v>
      </c>
      <c r="L16" s="86">
        <v>-137</v>
      </c>
      <c r="M16" s="86">
        <v>-144.261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277</v>
      </c>
      <c r="F17" s="86">
        <v>1474</v>
      </c>
      <c r="G17" s="86">
        <v>1940</v>
      </c>
      <c r="H17" s="87">
        <v>1211</v>
      </c>
      <c r="I17" s="86">
        <v>1205</v>
      </c>
      <c r="J17" s="88">
        <v>1268</v>
      </c>
      <c r="K17" s="86">
        <v>70</v>
      </c>
      <c r="L17" s="86">
        <v>695</v>
      </c>
      <c r="M17" s="86">
        <v>731.83499999999992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559</v>
      </c>
      <c r="F22" s="86">
        <v>472</v>
      </c>
      <c r="G22" s="86">
        <v>614</v>
      </c>
      <c r="H22" s="87">
        <v>250</v>
      </c>
      <c r="I22" s="86">
        <v>266</v>
      </c>
      <c r="J22" s="88">
        <v>266</v>
      </c>
      <c r="K22" s="86">
        <v>150</v>
      </c>
      <c r="L22" s="86">
        <v>200</v>
      </c>
      <c r="M22" s="86">
        <v>210.6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22</v>
      </c>
      <c r="F23" s="86">
        <v>19</v>
      </c>
      <c r="G23" s="86">
        <v>23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0</v>
      </c>
      <c r="G29" s="86">
        <v>4</v>
      </c>
      <c r="H29" s="87">
        <v>17</v>
      </c>
      <c r="I29" s="86">
        <v>17</v>
      </c>
      <c r="J29" s="88">
        <v>17</v>
      </c>
      <c r="K29" s="86">
        <v>19</v>
      </c>
      <c r="L29" s="86">
        <v>18</v>
      </c>
      <c r="M29" s="86">
        <v>18.954000000000001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49</v>
      </c>
      <c r="I37" s="86">
        <v>49</v>
      </c>
      <c r="J37" s="88">
        <v>49</v>
      </c>
      <c r="K37" s="86">
        <v>7</v>
      </c>
      <c r="L37" s="86">
        <v>51</v>
      </c>
      <c r="M37" s="86">
        <v>53.702999999999996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51</v>
      </c>
      <c r="F38" s="86">
        <v>64</v>
      </c>
      <c r="G38" s="86">
        <v>117</v>
      </c>
      <c r="H38" s="87">
        <v>143</v>
      </c>
      <c r="I38" s="86">
        <v>133</v>
      </c>
      <c r="J38" s="88">
        <v>133</v>
      </c>
      <c r="K38" s="86">
        <v>462</v>
      </c>
      <c r="L38" s="86">
        <v>116</v>
      </c>
      <c r="M38" s="86">
        <v>122.148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</v>
      </c>
      <c r="F39" s="86">
        <v>18</v>
      </c>
      <c r="G39" s="86">
        <v>0</v>
      </c>
      <c r="H39" s="87">
        <v>669</v>
      </c>
      <c r="I39" s="86">
        <v>619</v>
      </c>
      <c r="J39" s="88">
        <v>619</v>
      </c>
      <c r="K39" s="86">
        <v>641</v>
      </c>
      <c r="L39" s="86">
        <v>531</v>
      </c>
      <c r="M39" s="86">
        <v>559.14300000000003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</v>
      </c>
      <c r="F40" s="86">
        <v>0</v>
      </c>
      <c r="G40" s="86">
        <v>0</v>
      </c>
      <c r="H40" s="87">
        <v>215</v>
      </c>
      <c r="I40" s="86">
        <v>195</v>
      </c>
      <c r="J40" s="88">
        <v>195</v>
      </c>
      <c r="K40" s="86">
        <v>189</v>
      </c>
      <c r="L40" s="86">
        <v>199</v>
      </c>
      <c r="M40" s="86">
        <v>209.54699999999997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976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1517</v>
      </c>
      <c r="F42" s="86">
        <v>2074</v>
      </c>
      <c r="G42" s="86">
        <v>1196</v>
      </c>
      <c r="H42" s="87">
        <v>2314</v>
      </c>
      <c r="I42" s="86">
        <v>2198</v>
      </c>
      <c r="J42" s="88">
        <v>2198</v>
      </c>
      <c r="K42" s="86">
        <v>2103</v>
      </c>
      <c r="L42" s="86">
        <v>2356</v>
      </c>
      <c r="M42" s="86">
        <v>2480.8679999999999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589</v>
      </c>
      <c r="F43" s="86">
        <v>539</v>
      </c>
      <c r="G43" s="86">
        <v>497</v>
      </c>
      <c r="H43" s="87">
        <v>197</v>
      </c>
      <c r="I43" s="86">
        <v>197</v>
      </c>
      <c r="J43" s="88">
        <v>197</v>
      </c>
      <c r="K43" s="86">
        <v>252</v>
      </c>
      <c r="L43" s="86">
        <v>187</v>
      </c>
      <c r="M43" s="86">
        <v>196.911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33</v>
      </c>
      <c r="G44" s="86">
        <v>65</v>
      </c>
      <c r="H44" s="87">
        <v>21</v>
      </c>
      <c r="I44" s="86">
        <v>21</v>
      </c>
      <c r="J44" s="88">
        <v>21</v>
      </c>
      <c r="K44" s="86">
        <v>0</v>
      </c>
      <c r="L44" s="86">
        <v>25</v>
      </c>
      <c r="M44" s="86">
        <v>26.324999999999999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263</v>
      </c>
      <c r="F45" s="86">
        <v>388</v>
      </c>
      <c r="G45" s="86">
        <v>271</v>
      </c>
      <c r="H45" s="87">
        <v>192</v>
      </c>
      <c r="I45" s="86">
        <v>142</v>
      </c>
      <c r="J45" s="88">
        <v>142</v>
      </c>
      <c r="K45" s="86">
        <v>102</v>
      </c>
      <c r="L45" s="86">
        <v>62</v>
      </c>
      <c r="M45" s="86">
        <v>65.286000000000001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19</v>
      </c>
      <c r="G46" s="93">
        <v>89</v>
      </c>
      <c r="H46" s="94">
        <v>0</v>
      </c>
      <c r="I46" s="93">
        <v>0</v>
      </c>
      <c r="J46" s="95">
        <v>0</v>
      </c>
      <c r="K46" s="93">
        <v>0</v>
      </c>
      <c r="L46" s="93">
        <v>80</v>
      </c>
      <c r="M46" s="93">
        <v>84.24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35</v>
      </c>
      <c r="F47" s="100">
        <f t="shared" ref="F47:M47" si="3">SUM(F48:F49)</f>
        <v>1</v>
      </c>
      <c r="G47" s="100">
        <f t="shared" si="3"/>
        <v>0</v>
      </c>
      <c r="H47" s="101">
        <f t="shared" si="3"/>
        <v>2</v>
      </c>
      <c r="I47" s="100">
        <f t="shared" si="3"/>
        <v>2</v>
      </c>
      <c r="J47" s="102">
        <f t="shared" si="3"/>
        <v>2</v>
      </c>
      <c r="K47" s="100">
        <f t="shared" si="3"/>
        <v>2</v>
      </c>
      <c r="L47" s="100">
        <f t="shared" si="3"/>
        <v>2</v>
      </c>
      <c r="M47" s="100">
        <f t="shared" si="3"/>
        <v>2.1059999999999999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35</v>
      </c>
      <c r="F48" s="79">
        <v>1</v>
      </c>
      <c r="G48" s="79">
        <v>0</v>
      </c>
      <c r="H48" s="80">
        <v>2</v>
      </c>
      <c r="I48" s="79">
        <v>2</v>
      </c>
      <c r="J48" s="81">
        <v>2</v>
      </c>
      <c r="K48" s="79">
        <v>2</v>
      </c>
      <c r="L48" s="79">
        <v>2</v>
      </c>
      <c r="M48" s="79">
        <v>2.1059999999999999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61146</v>
      </c>
      <c r="F51" s="72">
        <f t="shared" ref="F51:M51" si="4">F52+F59+F62+F63+F64+F72+F73</f>
        <v>37197</v>
      </c>
      <c r="G51" s="72">
        <f t="shared" si="4"/>
        <v>39154</v>
      </c>
      <c r="H51" s="73">
        <f t="shared" si="4"/>
        <v>40507</v>
      </c>
      <c r="I51" s="72">
        <f t="shared" si="4"/>
        <v>50929</v>
      </c>
      <c r="J51" s="74">
        <f t="shared" si="4"/>
        <v>50864</v>
      </c>
      <c r="K51" s="72">
        <f t="shared" si="4"/>
        <v>45932</v>
      </c>
      <c r="L51" s="72">
        <f t="shared" si="4"/>
        <v>43160</v>
      </c>
      <c r="M51" s="72">
        <f t="shared" si="4"/>
        <v>45447.479999999996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550</v>
      </c>
      <c r="J52" s="81">
        <f t="shared" si="5"/>
        <v>550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550</v>
      </c>
      <c r="J56" s="95">
        <f t="shared" si="7"/>
        <v>550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550</v>
      </c>
      <c r="J57" s="81">
        <v>550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5846</v>
      </c>
      <c r="F59" s="100">
        <f t="shared" ref="F59:M59" si="8">SUM(F60:F61)</f>
        <v>4697</v>
      </c>
      <c r="G59" s="100">
        <f t="shared" si="8"/>
        <v>7407</v>
      </c>
      <c r="H59" s="101">
        <f t="shared" si="8"/>
        <v>6507</v>
      </c>
      <c r="I59" s="100">
        <f t="shared" si="8"/>
        <v>6507</v>
      </c>
      <c r="J59" s="102">
        <f t="shared" si="8"/>
        <v>6442</v>
      </c>
      <c r="K59" s="100">
        <f t="shared" si="8"/>
        <v>6830</v>
      </c>
      <c r="L59" s="100">
        <f t="shared" si="8"/>
        <v>7160</v>
      </c>
      <c r="M59" s="100">
        <f t="shared" si="8"/>
        <v>7539.48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5846</v>
      </c>
      <c r="F61" s="93">
        <v>4697</v>
      </c>
      <c r="G61" s="93">
        <v>7407</v>
      </c>
      <c r="H61" s="94">
        <v>6507</v>
      </c>
      <c r="I61" s="93">
        <v>6507</v>
      </c>
      <c r="J61" s="95">
        <v>6442</v>
      </c>
      <c r="K61" s="93">
        <v>6830</v>
      </c>
      <c r="L61" s="93">
        <v>7160</v>
      </c>
      <c r="M61" s="93">
        <v>7539.48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55300</v>
      </c>
      <c r="F64" s="93">
        <f t="shared" ref="F64:M64" si="9">F65+F68</f>
        <v>32500</v>
      </c>
      <c r="G64" s="93">
        <f t="shared" si="9"/>
        <v>31734</v>
      </c>
      <c r="H64" s="94">
        <f t="shared" si="9"/>
        <v>34000</v>
      </c>
      <c r="I64" s="93">
        <f t="shared" si="9"/>
        <v>43855</v>
      </c>
      <c r="J64" s="95">
        <f t="shared" si="9"/>
        <v>43855</v>
      </c>
      <c r="K64" s="93">
        <f t="shared" si="9"/>
        <v>39102</v>
      </c>
      <c r="L64" s="93">
        <f t="shared" si="9"/>
        <v>36000</v>
      </c>
      <c r="M64" s="93">
        <f t="shared" si="9"/>
        <v>37908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1500</v>
      </c>
      <c r="G65" s="100">
        <f t="shared" si="10"/>
        <v>0</v>
      </c>
      <c r="H65" s="101">
        <f t="shared" si="10"/>
        <v>0</v>
      </c>
      <c r="I65" s="100">
        <f t="shared" si="10"/>
        <v>7855</v>
      </c>
      <c r="J65" s="102">
        <f t="shared" si="10"/>
        <v>7855</v>
      </c>
      <c r="K65" s="100">
        <f t="shared" si="10"/>
        <v>4102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1500</v>
      </c>
      <c r="G67" s="93">
        <v>0</v>
      </c>
      <c r="H67" s="94">
        <v>0</v>
      </c>
      <c r="I67" s="93">
        <v>7855</v>
      </c>
      <c r="J67" s="95">
        <v>7855</v>
      </c>
      <c r="K67" s="93">
        <v>4102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55300</v>
      </c>
      <c r="F68" s="86">
        <f t="shared" ref="F68:M68" si="11">SUM(F69:F70)</f>
        <v>31000</v>
      </c>
      <c r="G68" s="86">
        <f t="shared" si="11"/>
        <v>31734</v>
      </c>
      <c r="H68" s="87">
        <f t="shared" si="11"/>
        <v>34000</v>
      </c>
      <c r="I68" s="86">
        <f t="shared" si="11"/>
        <v>36000</v>
      </c>
      <c r="J68" s="88">
        <f t="shared" si="11"/>
        <v>36000</v>
      </c>
      <c r="K68" s="86">
        <f t="shared" si="11"/>
        <v>35000</v>
      </c>
      <c r="L68" s="86">
        <f t="shared" si="11"/>
        <v>36000</v>
      </c>
      <c r="M68" s="86">
        <f t="shared" si="11"/>
        <v>37908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55300</v>
      </c>
      <c r="F70" s="93">
        <v>31000</v>
      </c>
      <c r="G70" s="93">
        <v>31734</v>
      </c>
      <c r="H70" s="94">
        <v>34000</v>
      </c>
      <c r="I70" s="93">
        <v>36000</v>
      </c>
      <c r="J70" s="95">
        <v>36000</v>
      </c>
      <c r="K70" s="93">
        <v>35000</v>
      </c>
      <c r="L70" s="93">
        <v>36000</v>
      </c>
      <c r="M70" s="95">
        <v>37908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13</v>
      </c>
      <c r="H73" s="87">
        <f t="shared" si="12"/>
        <v>0</v>
      </c>
      <c r="I73" s="86">
        <f t="shared" si="12"/>
        <v>17</v>
      </c>
      <c r="J73" s="88">
        <f t="shared" si="12"/>
        <v>17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13</v>
      </c>
      <c r="H74" s="80">
        <v>0</v>
      </c>
      <c r="I74" s="79">
        <v>17</v>
      </c>
      <c r="J74" s="81">
        <v>17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59</v>
      </c>
      <c r="F77" s="72">
        <f t="shared" ref="F77:M77" si="13">F78+F81+F84+F85+F86+F87+F88</f>
        <v>106</v>
      </c>
      <c r="G77" s="72">
        <f t="shared" si="13"/>
        <v>107</v>
      </c>
      <c r="H77" s="73">
        <f t="shared" si="13"/>
        <v>282</v>
      </c>
      <c r="I77" s="72">
        <f t="shared" si="13"/>
        <v>282</v>
      </c>
      <c r="J77" s="74">
        <f t="shared" si="13"/>
        <v>282</v>
      </c>
      <c r="K77" s="72">
        <f t="shared" si="13"/>
        <v>260</v>
      </c>
      <c r="L77" s="72">
        <f t="shared" si="13"/>
        <v>260</v>
      </c>
      <c r="M77" s="72">
        <f t="shared" si="13"/>
        <v>273.77999999999997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53</v>
      </c>
      <c r="F81" s="86">
        <f t="shared" ref="F81:M81" si="15">SUM(F82:F83)</f>
        <v>106</v>
      </c>
      <c r="G81" s="86">
        <f t="shared" si="15"/>
        <v>107</v>
      </c>
      <c r="H81" s="87">
        <f t="shared" si="15"/>
        <v>282</v>
      </c>
      <c r="I81" s="86">
        <f t="shared" si="15"/>
        <v>282</v>
      </c>
      <c r="J81" s="88">
        <f t="shared" si="15"/>
        <v>282</v>
      </c>
      <c r="K81" s="86">
        <f t="shared" si="15"/>
        <v>260</v>
      </c>
      <c r="L81" s="86">
        <f t="shared" si="15"/>
        <v>260</v>
      </c>
      <c r="M81" s="86">
        <f t="shared" si="15"/>
        <v>273.77999999999997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53</v>
      </c>
      <c r="F83" s="93">
        <v>106</v>
      </c>
      <c r="G83" s="93">
        <v>107</v>
      </c>
      <c r="H83" s="94">
        <v>282</v>
      </c>
      <c r="I83" s="93">
        <v>282</v>
      </c>
      <c r="J83" s="95">
        <v>282</v>
      </c>
      <c r="K83" s="93">
        <v>260</v>
      </c>
      <c r="L83" s="93">
        <v>260</v>
      </c>
      <c r="M83" s="93">
        <v>273.77999999999997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6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78102</v>
      </c>
      <c r="F92" s="46">
        <f t="shared" ref="F92:M92" si="16">F4+F51+F77+F90</f>
        <v>54661</v>
      </c>
      <c r="G92" s="46">
        <f t="shared" si="16"/>
        <v>56078</v>
      </c>
      <c r="H92" s="47">
        <f t="shared" si="16"/>
        <v>58387</v>
      </c>
      <c r="I92" s="46">
        <f t="shared" si="16"/>
        <v>67617</v>
      </c>
      <c r="J92" s="48">
        <f t="shared" si="16"/>
        <v>67617</v>
      </c>
      <c r="K92" s="46">
        <f t="shared" si="16"/>
        <v>63969</v>
      </c>
      <c r="L92" s="46">
        <f t="shared" si="16"/>
        <v>60738</v>
      </c>
      <c r="M92" s="46">
        <f t="shared" si="16"/>
        <v>63243.113999999994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5" t="s">
        <v>129</v>
      </c>
      <c r="C4" s="33">
        <v>30188</v>
      </c>
      <c r="D4" s="33">
        <v>35742</v>
      </c>
      <c r="E4" s="33">
        <v>35544</v>
      </c>
      <c r="F4" s="27">
        <v>42460</v>
      </c>
      <c r="G4" s="28">
        <v>43445</v>
      </c>
      <c r="H4" s="29">
        <v>43657</v>
      </c>
      <c r="I4" s="33">
        <v>47704</v>
      </c>
      <c r="J4" s="33">
        <v>50951</v>
      </c>
      <c r="K4" s="33">
        <v>54888.131999999998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130</v>
      </c>
      <c r="C5" s="33">
        <v>78102</v>
      </c>
      <c r="D5" s="33">
        <v>54661</v>
      </c>
      <c r="E5" s="33">
        <v>56078</v>
      </c>
      <c r="F5" s="32">
        <v>58387</v>
      </c>
      <c r="G5" s="33">
        <v>67617</v>
      </c>
      <c r="H5" s="34">
        <v>67617</v>
      </c>
      <c r="I5" s="33">
        <v>63969</v>
      </c>
      <c r="J5" s="33">
        <v>60738</v>
      </c>
      <c r="K5" s="33">
        <v>63243.113999999994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142</v>
      </c>
      <c r="C6" s="33">
        <v>20038</v>
      </c>
      <c r="D6" s="33">
        <v>35095</v>
      </c>
      <c r="E6" s="33">
        <v>22699</v>
      </c>
      <c r="F6" s="32">
        <v>31879</v>
      </c>
      <c r="G6" s="33">
        <v>31629</v>
      </c>
      <c r="H6" s="34">
        <v>31629</v>
      </c>
      <c r="I6" s="33">
        <v>31133</v>
      </c>
      <c r="J6" s="33">
        <v>31831</v>
      </c>
      <c r="K6" s="33">
        <v>33343.042999999998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135</v>
      </c>
      <c r="C7" s="33">
        <v>15378</v>
      </c>
      <c r="D7" s="33">
        <v>22150</v>
      </c>
      <c r="E7" s="33">
        <v>24930</v>
      </c>
      <c r="F7" s="32">
        <v>27393</v>
      </c>
      <c r="G7" s="33">
        <v>28691</v>
      </c>
      <c r="H7" s="34">
        <v>28691</v>
      </c>
      <c r="I7" s="33">
        <v>27613</v>
      </c>
      <c r="J7" s="33">
        <v>29494</v>
      </c>
      <c r="K7" s="33">
        <v>31057.182000000001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136</v>
      </c>
      <c r="C8" s="33">
        <v>12749</v>
      </c>
      <c r="D8" s="33">
        <v>18010</v>
      </c>
      <c r="E8" s="33">
        <v>15030</v>
      </c>
      <c r="F8" s="32">
        <v>16234</v>
      </c>
      <c r="G8" s="33">
        <v>16234</v>
      </c>
      <c r="H8" s="34">
        <v>16234</v>
      </c>
      <c r="I8" s="33">
        <v>17021</v>
      </c>
      <c r="J8" s="33">
        <v>17304</v>
      </c>
      <c r="K8" s="33">
        <v>18221.111999999997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134</v>
      </c>
      <c r="C9" s="33">
        <v>57750</v>
      </c>
      <c r="D9" s="33">
        <v>41298</v>
      </c>
      <c r="E9" s="33">
        <v>69007</v>
      </c>
      <c r="F9" s="32">
        <v>46675</v>
      </c>
      <c r="G9" s="33">
        <v>79518</v>
      </c>
      <c r="H9" s="34">
        <v>79518</v>
      </c>
      <c r="I9" s="33">
        <v>48162</v>
      </c>
      <c r="J9" s="33">
        <v>50693</v>
      </c>
      <c r="K9" s="33">
        <v>53379.108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125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169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137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141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138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128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214205</v>
      </c>
      <c r="D19" s="46">
        <f t="shared" ref="D19:K19" si="1">SUM(D4:D18)</f>
        <v>206956</v>
      </c>
      <c r="E19" s="46">
        <f t="shared" si="1"/>
        <v>223288</v>
      </c>
      <c r="F19" s="47">
        <f t="shared" si="1"/>
        <v>223028</v>
      </c>
      <c r="G19" s="46">
        <f t="shared" si="1"/>
        <v>267134</v>
      </c>
      <c r="H19" s="48">
        <f t="shared" si="1"/>
        <v>267346</v>
      </c>
      <c r="I19" s="46">
        <f t="shared" si="1"/>
        <v>235602</v>
      </c>
      <c r="J19" s="46">
        <f t="shared" si="1"/>
        <v>241011</v>
      </c>
      <c r="K19" s="46">
        <f t="shared" si="1"/>
        <v>254131.69099999999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19915</v>
      </c>
      <c r="F4" s="72">
        <f t="shared" ref="F4:M4" si="0">F5+F8+F47</f>
        <v>22411</v>
      </c>
      <c r="G4" s="72">
        <f t="shared" si="0"/>
        <v>17392</v>
      </c>
      <c r="H4" s="73">
        <f t="shared" si="0"/>
        <v>25799</v>
      </c>
      <c r="I4" s="72">
        <f t="shared" si="0"/>
        <v>22518</v>
      </c>
      <c r="J4" s="74">
        <f t="shared" si="0"/>
        <v>22516</v>
      </c>
      <c r="K4" s="72">
        <f t="shared" si="0"/>
        <v>25765</v>
      </c>
      <c r="L4" s="72">
        <f t="shared" si="0"/>
        <v>26205</v>
      </c>
      <c r="M4" s="72">
        <f t="shared" si="0"/>
        <v>27418.864999999998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4688</v>
      </c>
      <c r="F5" s="100">
        <f t="shared" ref="F5:M5" si="1">SUM(F6:F7)</f>
        <v>6767</v>
      </c>
      <c r="G5" s="100">
        <f t="shared" si="1"/>
        <v>7978</v>
      </c>
      <c r="H5" s="101">
        <f t="shared" si="1"/>
        <v>10978</v>
      </c>
      <c r="I5" s="100">
        <f t="shared" si="1"/>
        <v>9513</v>
      </c>
      <c r="J5" s="102">
        <f t="shared" si="1"/>
        <v>9512</v>
      </c>
      <c r="K5" s="100">
        <f t="shared" si="1"/>
        <v>10033</v>
      </c>
      <c r="L5" s="100">
        <f t="shared" si="1"/>
        <v>10476</v>
      </c>
      <c r="M5" s="100">
        <f t="shared" si="1"/>
        <v>10856.227999999999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4200</v>
      </c>
      <c r="F6" s="79">
        <v>6067</v>
      </c>
      <c r="G6" s="79">
        <v>7179</v>
      </c>
      <c r="H6" s="80">
        <v>9281</v>
      </c>
      <c r="I6" s="79">
        <v>7816</v>
      </c>
      <c r="J6" s="81">
        <v>7815</v>
      </c>
      <c r="K6" s="79">
        <v>8474</v>
      </c>
      <c r="L6" s="79">
        <v>8816</v>
      </c>
      <c r="M6" s="79">
        <v>7988.2479999999996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488</v>
      </c>
      <c r="F7" s="93">
        <v>700</v>
      </c>
      <c r="G7" s="93">
        <v>799</v>
      </c>
      <c r="H7" s="94">
        <v>1697</v>
      </c>
      <c r="I7" s="93">
        <v>1697</v>
      </c>
      <c r="J7" s="95">
        <v>1697</v>
      </c>
      <c r="K7" s="93">
        <v>1559</v>
      </c>
      <c r="L7" s="93">
        <v>1660</v>
      </c>
      <c r="M7" s="93">
        <v>2867.98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15224</v>
      </c>
      <c r="F8" s="100">
        <f t="shared" ref="F8:M8" si="2">SUM(F9:F46)</f>
        <v>15642</v>
      </c>
      <c r="G8" s="100">
        <f t="shared" si="2"/>
        <v>9414</v>
      </c>
      <c r="H8" s="101">
        <f t="shared" si="2"/>
        <v>14816</v>
      </c>
      <c r="I8" s="100">
        <f t="shared" si="2"/>
        <v>12999</v>
      </c>
      <c r="J8" s="102">
        <f t="shared" si="2"/>
        <v>12999</v>
      </c>
      <c r="K8" s="100">
        <f t="shared" si="2"/>
        <v>15727</v>
      </c>
      <c r="L8" s="100">
        <f t="shared" si="2"/>
        <v>15724</v>
      </c>
      <c r="M8" s="100">
        <f t="shared" si="2"/>
        <v>16557.371999999999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122</v>
      </c>
      <c r="F9" s="79">
        <v>116</v>
      </c>
      <c r="G9" s="79">
        <v>80</v>
      </c>
      <c r="H9" s="80">
        <v>160</v>
      </c>
      <c r="I9" s="79">
        <v>203</v>
      </c>
      <c r="J9" s="81">
        <v>203</v>
      </c>
      <c r="K9" s="79">
        <v>297</v>
      </c>
      <c r="L9" s="79">
        <v>145</v>
      </c>
      <c r="M9" s="79">
        <v>152.685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2463</v>
      </c>
      <c r="F10" s="86">
        <v>2046</v>
      </c>
      <c r="G10" s="86">
        <v>1505</v>
      </c>
      <c r="H10" s="87">
        <v>1060</v>
      </c>
      <c r="I10" s="86">
        <v>992</v>
      </c>
      <c r="J10" s="88">
        <v>992</v>
      </c>
      <c r="K10" s="86">
        <v>395</v>
      </c>
      <c r="L10" s="86">
        <v>1113</v>
      </c>
      <c r="M10" s="86">
        <v>1171.9889999999998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103</v>
      </c>
      <c r="F11" s="86">
        <v>92</v>
      </c>
      <c r="G11" s="86">
        <v>19</v>
      </c>
      <c r="H11" s="87">
        <v>145</v>
      </c>
      <c r="I11" s="86">
        <v>105</v>
      </c>
      <c r="J11" s="88">
        <v>105</v>
      </c>
      <c r="K11" s="86">
        <v>30</v>
      </c>
      <c r="L11" s="86">
        <v>161</v>
      </c>
      <c r="M11" s="86">
        <v>169.53300000000002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236</v>
      </c>
      <c r="I12" s="86">
        <v>218</v>
      </c>
      <c r="J12" s="88">
        <v>218</v>
      </c>
      <c r="K12" s="86">
        <v>14</v>
      </c>
      <c r="L12" s="86">
        <v>260</v>
      </c>
      <c r="M12" s="86">
        <v>273.78000000000003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</v>
      </c>
      <c r="F13" s="86">
        <v>12</v>
      </c>
      <c r="G13" s="86">
        <v>7</v>
      </c>
      <c r="H13" s="87">
        <v>0</v>
      </c>
      <c r="I13" s="86">
        <v>0</v>
      </c>
      <c r="J13" s="88">
        <v>0</v>
      </c>
      <c r="K13" s="86">
        <v>382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851</v>
      </c>
      <c r="F14" s="86">
        <v>397</v>
      </c>
      <c r="G14" s="86">
        <v>166</v>
      </c>
      <c r="H14" s="87">
        <v>439</v>
      </c>
      <c r="I14" s="86">
        <v>229</v>
      </c>
      <c r="J14" s="88">
        <v>229</v>
      </c>
      <c r="K14" s="86">
        <v>324</v>
      </c>
      <c r="L14" s="86">
        <v>487</v>
      </c>
      <c r="M14" s="86">
        <v>512.81099999999992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115</v>
      </c>
      <c r="F15" s="86">
        <v>146</v>
      </c>
      <c r="G15" s="86">
        <v>225</v>
      </c>
      <c r="H15" s="87">
        <v>267</v>
      </c>
      <c r="I15" s="86">
        <v>247</v>
      </c>
      <c r="J15" s="88">
        <v>247</v>
      </c>
      <c r="K15" s="86">
        <v>265</v>
      </c>
      <c r="L15" s="86">
        <v>228</v>
      </c>
      <c r="M15" s="86">
        <v>240.084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10</v>
      </c>
      <c r="J16" s="88">
        <v>10</v>
      </c>
      <c r="K16" s="86">
        <v>5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1286</v>
      </c>
      <c r="F17" s="86">
        <v>6721</v>
      </c>
      <c r="G17" s="86">
        <v>3001</v>
      </c>
      <c r="H17" s="87">
        <v>2150</v>
      </c>
      <c r="I17" s="86">
        <v>1790</v>
      </c>
      <c r="J17" s="88">
        <v>1790</v>
      </c>
      <c r="K17" s="86">
        <v>4070</v>
      </c>
      <c r="L17" s="86">
        <v>2295</v>
      </c>
      <c r="M17" s="86">
        <v>2416.6349999999998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60</v>
      </c>
      <c r="I18" s="86">
        <v>40</v>
      </c>
      <c r="J18" s="88">
        <v>40</v>
      </c>
      <c r="K18" s="86">
        <v>0</v>
      </c>
      <c r="L18" s="86">
        <v>67</v>
      </c>
      <c r="M18" s="86">
        <v>70.551000000000002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120</v>
      </c>
      <c r="I21" s="86">
        <v>120</v>
      </c>
      <c r="J21" s="88">
        <v>120</v>
      </c>
      <c r="K21" s="86">
        <v>70</v>
      </c>
      <c r="L21" s="86">
        <v>133</v>
      </c>
      <c r="M21" s="86">
        <v>140.04899999999998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4264</v>
      </c>
      <c r="F22" s="86">
        <v>997</v>
      </c>
      <c r="G22" s="86">
        <v>60</v>
      </c>
      <c r="H22" s="87">
        <v>1540</v>
      </c>
      <c r="I22" s="86">
        <v>1470</v>
      </c>
      <c r="J22" s="88">
        <v>1470</v>
      </c>
      <c r="K22" s="86">
        <v>996</v>
      </c>
      <c r="L22" s="86">
        <v>1880</v>
      </c>
      <c r="M22" s="86">
        <v>1979.6399999999999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</v>
      </c>
      <c r="F23" s="86">
        <v>0</v>
      </c>
      <c r="G23" s="86">
        <v>1</v>
      </c>
      <c r="H23" s="87">
        <v>989</v>
      </c>
      <c r="I23" s="86">
        <v>839</v>
      </c>
      <c r="J23" s="88">
        <v>839</v>
      </c>
      <c r="K23" s="86">
        <v>1888</v>
      </c>
      <c r="L23" s="86">
        <v>1035</v>
      </c>
      <c r="M23" s="86">
        <v>1089.8549999999998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</v>
      </c>
      <c r="F29" s="86">
        <v>4</v>
      </c>
      <c r="G29" s="86">
        <v>14</v>
      </c>
      <c r="H29" s="87">
        <v>20</v>
      </c>
      <c r="I29" s="86">
        <v>40</v>
      </c>
      <c r="J29" s="88">
        <v>40</v>
      </c>
      <c r="K29" s="86">
        <v>24</v>
      </c>
      <c r="L29" s="86">
        <v>16</v>
      </c>
      <c r="M29" s="86">
        <v>16.847999999999999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</v>
      </c>
      <c r="H32" s="87">
        <v>220</v>
      </c>
      <c r="I32" s="86">
        <v>166</v>
      </c>
      <c r="J32" s="88">
        <v>166</v>
      </c>
      <c r="K32" s="86">
        <v>347</v>
      </c>
      <c r="L32" s="86">
        <v>244</v>
      </c>
      <c r="M32" s="86">
        <v>256.93199999999996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</v>
      </c>
      <c r="F37" s="86">
        <v>50</v>
      </c>
      <c r="G37" s="86">
        <v>0</v>
      </c>
      <c r="H37" s="87">
        <v>101</v>
      </c>
      <c r="I37" s="86">
        <v>101</v>
      </c>
      <c r="J37" s="88">
        <v>101</v>
      </c>
      <c r="K37" s="86">
        <v>48</v>
      </c>
      <c r="L37" s="86">
        <v>112</v>
      </c>
      <c r="M37" s="86">
        <v>117.93599999999999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45</v>
      </c>
      <c r="F38" s="86">
        <v>94</v>
      </c>
      <c r="G38" s="86">
        <v>155</v>
      </c>
      <c r="H38" s="87">
        <v>406</v>
      </c>
      <c r="I38" s="86">
        <v>286</v>
      </c>
      <c r="J38" s="88">
        <v>286</v>
      </c>
      <c r="K38" s="86">
        <v>310</v>
      </c>
      <c r="L38" s="86">
        <v>560</v>
      </c>
      <c r="M38" s="86">
        <v>589.67999999999995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2673</v>
      </c>
      <c r="F39" s="86">
        <v>17</v>
      </c>
      <c r="G39" s="86">
        <v>0</v>
      </c>
      <c r="H39" s="87">
        <v>650</v>
      </c>
      <c r="I39" s="86">
        <v>650</v>
      </c>
      <c r="J39" s="88">
        <v>650</v>
      </c>
      <c r="K39" s="86">
        <v>68</v>
      </c>
      <c r="L39" s="86">
        <v>616</v>
      </c>
      <c r="M39" s="86">
        <v>648.64800000000002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669</v>
      </c>
      <c r="F40" s="86">
        <v>1183</v>
      </c>
      <c r="G40" s="86">
        <v>1583</v>
      </c>
      <c r="H40" s="87">
        <v>1986</v>
      </c>
      <c r="I40" s="86">
        <v>1686</v>
      </c>
      <c r="J40" s="88">
        <v>1686</v>
      </c>
      <c r="K40" s="86">
        <v>1098</v>
      </c>
      <c r="L40" s="86">
        <v>2191</v>
      </c>
      <c r="M40" s="86">
        <v>2307.123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22</v>
      </c>
      <c r="I41" s="86">
        <v>22</v>
      </c>
      <c r="J41" s="88">
        <v>22</v>
      </c>
      <c r="K41" s="86">
        <v>500</v>
      </c>
      <c r="L41" s="86">
        <v>24</v>
      </c>
      <c r="M41" s="86">
        <v>25.271999999999998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1812</v>
      </c>
      <c r="F42" s="86">
        <v>1796</v>
      </c>
      <c r="G42" s="86">
        <v>1221</v>
      </c>
      <c r="H42" s="87">
        <v>3215</v>
      </c>
      <c r="I42" s="86">
        <v>3115</v>
      </c>
      <c r="J42" s="88">
        <v>3115</v>
      </c>
      <c r="K42" s="86">
        <v>3357</v>
      </c>
      <c r="L42" s="86">
        <v>3015</v>
      </c>
      <c r="M42" s="86">
        <v>3174.7949999999996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</v>
      </c>
      <c r="F43" s="86">
        <v>421</v>
      </c>
      <c r="G43" s="86">
        <v>331</v>
      </c>
      <c r="H43" s="87">
        <v>316</v>
      </c>
      <c r="I43" s="86">
        <v>176</v>
      </c>
      <c r="J43" s="88">
        <v>176</v>
      </c>
      <c r="K43" s="86">
        <v>241</v>
      </c>
      <c r="L43" s="86">
        <v>349</v>
      </c>
      <c r="M43" s="86">
        <v>367.49699999999996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</v>
      </c>
      <c r="F44" s="86">
        <v>13</v>
      </c>
      <c r="G44" s="86">
        <v>162</v>
      </c>
      <c r="H44" s="87">
        <v>216</v>
      </c>
      <c r="I44" s="86">
        <v>216</v>
      </c>
      <c r="J44" s="88">
        <v>216</v>
      </c>
      <c r="K44" s="86">
        <v>43</v>
      </c>
      <c r="L44" s="86">
        <v>240</v>
      </c>
      <c r="M44" s="86">
        <v>252.72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774</v>
      </c>
      <c r="F45" s="86">
        <v>433</v>
      </c>
      <c r="G45" s="86">
        <v>881</v>
      </c>
      <c r="H45" s="87">
        <v>498</v>
      </c>
      <c r="I45" s="86">
        <v>278</v>
      </c>
      <c r="J45" s="88">
        <v>278</v>
      </c>
      <c r="K45" s="86">
        <v>955</v>
      </c>
      <c r="L45" s="86">
        <v>553</v>
      </c>
      <c r="M45" s="86">
        <v>582.30899999999997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1104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</v>
      </c>
      <c r="F47" s="100">
        <f t="shared" ref="F47:M47" si="3">SUM(F48:F49)</f>
        <v>2</v>
      </c>
      <c r="G47" s="100">
        <f t="shared" si="3"/>
        <v>0</v>
      </c>
      <c r="H47" s="101">
        <f t="shared" si="3"/>
        <v>5</v>
      </c>
      <c r="I47" s="100">
        <f t="shared" si="3"/>
        <v>6</v>
      </c>
      <c r="J47" s="102">
        <f t="shared" si="3"/>
        <v>5</v>
      </c>
      <c r="K47" s="100">
        <f t="shared" si="3"/>
        <v>5</v>
      </c>
      <c r="L47" s="100">
        <f t="shared" si="3"/>
        <v>5</v>
      </c>
      <c r="M47" s="100">
        <f t="shared" si="3"/>
        <v>5.2649999999999997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</v>
      </c>
      <c r="F48" s="79">
        <v>2</v>
      </c>
      <c r="G48" s="79">
        <v>0</v>
      </c>
      <c r="H48" s="80">
        <v>5</v>
      </c>
      <c r="I48" s="79">
        <v>6</v>
      </c>
      <c r="J48" s="81">
        <v>5</v>
      </c>
      <c r="K48" s="79">
        <v>5</v>
      </c>
      <c r="L48" s="79">
        <v>5</v>
      </c>
      <c r="M48" s="79">
        <v>5.2649999999999997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12612</v>
      </c>
      <c r="G51" s="72">
        <f t="shared" si="4"/>
        <v>5265</v>
      </c>
      <c r="H51" s="73">
        <f t="shared" si="4"/>
        <v>6000</v>
      </c>
      <c r="I51" s="72">
        <f t="shared" si="4"/>
        <v>9002</v>
      </c>
      <c r="J51" s="74">
        <f t="shared" si="4"/>
        <v>9002</v>
      </c>
      <c r="K51" s="72">
        <f t="shared" si="4"/>
        <v>5255</v>
      </c>
      <c r="L51" s="72">
        <f t="shared" si="4"/>
        <v>5510</v>
      </c>
      <c r="M51" s="72">
        <f t="shared" si="4"/>
        <v>5802.03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847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847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847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12612</v>
      </c>
      <c r="G59" s="100">
        <f t="shared" si="8"/>
        <v>4403</v>
      </c>
      <c r="H59" s="101">
        <f t="shared" si="8"/>
        <v>6000</v>
      </c>
      <c r="I59" s="100">
        <f t="shared" si="8"/>
        <v>9000</v>
      </c>
      <c r="J59" s="102">
        <f t="shared" si="8"/>
        <v>9000</v>
      </c>
      <c r="K59" s="100">
        <f t="shared" si="8"/>
        <v>5255</v>
      </c>
      <c r="L59" s="100">
        <f t="shared" si="8"/>
        <v>5510</v>
      </c>
      <c r="M59" s="100">
        <f t="shared" si="8"/>
        <v>5802.03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12612</v>
      </c>
      <c r="G61" s="93">
        <v>4403</v>
      </c>
      <c r="H61" s="94">
        <v>6000</v>
      </c>
      <c r="I61" s="93">
        <v>9000</v>
      </c>
      <c r="J61" s="95">
        <v>9000</v>
      </c>
      <c r="K61" s="93">
        <v>5255</v>
      </c>
      <c r="L61" s="93">
        <v>5510</v>
      </c>
      <c r="M61" s="93">
        <v>5802.03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15</v>
      </c>
      <c r="H73" s="87">
        <f t="shared" si="12"/>
        <v>0</v>
      </c>
      <c r="I73" s="86">
        <f t="shared" si="12"/>
        <v>2</v>
      </c>
      <c r="J73" s="88">
        <f t="shared" si="12"/>
        <v>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15</v>
      </c>
      <c r="H74" s="80">
        <v>0</v>
      </c>
      <c r="I74" s="79">
        <v>2</v>
      </c>
      <c r="J74" s="81">
        <v>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123</v>
      </c>
      <c r="F77" s="72">
        <f t="shared" ref="F77:M77" si="13">F78+F81+F84+F85+F86+F87+F88</f>
        <v>68</v>
      </c>
      <c r="G77" s="72">
        <f t="shared" si="13"/>
        <v>42</v>
      </c>
      <c r="H77" s="73">
        <f t="shared" si="13"/>
        <v>80</v>
      </c>
      <c r="I77" s="72">
        <f t="shared" si="13"/>
        <v>109</v>
      </c>
      <c r="J77" s="74">
        <f t="shared" si="13"/>
        <v>111</v>
      </c>
      <c r="K77" s="72">
        <f t="shared" si="13"/>
        <v>113</v>
      </c>
      <c r="L77" s="72">
        <f t="shared" si="13"/>
        <v>116</v>
      </c>
      <c r="M77" s="72">
        <f t="shared" si="13"/>
        <v>122.148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46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46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112</v>
      </c>
      <c r="F81" s="86">
        <f t="shared" ref="F81:M81" si="15">SUM(F82:F83)</f>
        <v>68</v>
      </c>
      <c r="G81" s="86">
        <f t="shared" si="15"/>
        <v>37</v>
      </c>
      <c r="H81" s="87">
        <f t="shared" si="15"/>
        <v>80</v>
      </c>
      <c r="I81" s="86">
        <f t="shared" si="15"/>
        <v>109</v>
      </c>
      <c r="J81" s="88">
        <f t="shared" si="15"/>
        <v>111</v>
      </c>
      <c r="K81" s="86">
        <f t="shared" si="15"/>
        <v>67</v>
      </c>
      <c r="L81" s="86">
        <f t="shared" si="15"/>
        <v>116</v>
      </c>
      <c r="M81" s="86">
        <f t="shared" si="15"/>
        <v>122.148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112</v>
      </c>
      <c r="F83" s="93">
        <v>68</v>
      </c>
      <c r="G83" s="93">
        <v>37</v>
      </c>
      <c r="H83" s="94">
        <v>80</v>
      </c>
      <c r="I83" s="93">
        <v>109</v>
      </c>
      <c r="J83" s="95">
        <v>111</v>
      </c>
      <c r="K83" s="93">
        <v>67</v>
      </c>
      <c r="L83" s="93">
        <v>116</v>
      </c>
      <c r="M83" s="93">
        <v>122.148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11</v>
      </c>
      <c r="F88" s="86">
        <v>0</v>
      </c>
      <c r="G88" s="86">
        <v>5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20038</v>
      </c>
      <c r="F92" s="46">
        <f t="shared" ref="F92:M92" si="16">F4+F51+F77+F90</f>
        <v>35095</v>
      </c>
      <c r="G92" s="46">
        <f t="shared" si="16"/>
        <v>22699</v>
      </c>
      <c r="H92" s="47">
        <f t="shared" si="16"/>
        <v>31879</v>
      </c>
      <c r="I92" s="46">
        <f t="shared" si="16"/>
        <v>31629</v>
      </c>
      <c r="J92" s="48">
        <f t="shared" si="16"/>
        <v>31629</v>
      </c>
      <c r="K92" s="46">
        <f t="shared" si="16"/>
        <v>31133</v>
      </c>
      <c r="L92" s="46">
        <f t="shared" si="16"/>
        <v>31831</v>
      </c>
      <c r="M92" s="46">
        <f t="shared" si="16"/>
        <v>33343.042999999998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15300</v>
      </c>
      <c r="F4" s="72">
        <f t="shared" ref="F4:M4" si="0">F5+F8+F47</f>
        <v>12622</v>
      </c>
      <c r="G4" s="72">
        <f t="shared" si="0"/>
        <v>9910</v>
      </c>
      <c r="H4" s="73">
        <f t="shared" si="0"/>
        <v>7447</v>
      </c>
      <c r="I4" s="72">
        <f t="shared" si="0"/>
        <v>11696</v>
      </c>
      <c r="J4" s="74">
        <f t="shared" si="0"/>
        <v>11691</v>
      </c>
      <c r="K4" s="72">
        <f t="shared" si="0"/>
        <v>12643</v>
      </c>
      <c r="L4" s="72">
        <f t="shared" si="0"/>
        <v>8161</v>
      </c>
      <c r="M4" s="72">
        <f t="shared" si="0"/>
        <v>8593.5329999999994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8346</v>
      </c>
      <c r="F5" s="100">
        <f t="shared" ref="F5:M5" si="1">SUM(F6:F7)</f>
        <v>8306</v>
      </c>
      <c r="G5" s="100">
        <f t="shared" si="1"/>
        <v>5189</v>
      </c>
      <c r="H5" s="101">
        <f t="shared" si="1"/>
        <v>5706</v>
      </c>
      <c r="I5" s="100">
        <f t="shared" si="1"/>
        <v>7624</v>
      </c>
      <c r="J5" s="102">
        <f t="shared" si="1"/>
        <v>7091</v>
      </c>
      <c r="K5" s="100">
        <f t="shared" si="1"/>
        <v>9526</v>
      </c>
      <c r="L5" s="100">
        <f t="shared" si="1"/>
        <v>6353</v>
      </c>
      <c r="M5" s="100">
        <f t="shared" si="1"/>
        <v>6689.7089999999998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7559</v>
      </c>
      <c r="F6" s="79">
        <v>7609</v>
      </c>
      <c r="G6" s="79">
        <v>4570</v>
      </c>
      <c r="H6" s="80">
        <v>5115</v>
      </c>
      <c r="I6" s="79">
        <v>7033</v>
      </c>
      <c r="J6" s="81">
        <v>6500</v>
      </c>
      <c r="K6" s="79">
        <v>7961</v>
      </c>
      <c r="L6" s="79">
        <v>5760</v>
      </c>
      <c r="M6" s="79">
        <v>6065.28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787</v>
      </c>
      <c r="F7" s="93">
        <v>697</v>
      </c>
      <c r="G7" s="93">
        <v>619</v>
      </c>
      <c r="H7" s="94">
        <v>591</v>
      </c>
      <c r="I7" s="93">
        <v>591</v>
      </c>
      <c r="J7" s="95">
        <v>591</v>
      </c>
      <c r="K7" s="93">
        <v>1565</v>
      </c>
      <c r="L7" s="93">
        <v>593</v>
      </c>
      <c r="M7" s="93">
        <v>624.42899999999997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6952</v>
      </c>
      <c r="F8" s="100">
        <f t="shared" ref="F8:M8" si="2">SUM(F9:F46)</f>
        <v>4316</v>
      </c>
      <c r="G8" s="100">
        <f t="shared" si="2"/>
        <v>4721</v>
      </c>
      <c r="H8" s="101">
        <f t="shared" si="2"/>
        <v>1739</v>
      </c>
      <c r="I8" s="100">
        <f t="shared" si="2"/>
        <v>4070</v>
      </c>
      <c r="J8" s="102">
        <f t="shared" si="2"/>
        <v>4598</v>
      </c>
      <c r="K8" s="100">
        <f t="shared" si="2"/>
        <v>3115</v>
      </c>
      <c r="L8" s="100">
        <f t="shared" si="2"/>
        <v>1806</v>
      </c>
      <c r="M8" s="100">
        <f t="shared" si="2"/>
        <v>1901.7179999999996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132</v>
      </c>
      <c r="F9" s="79">
        <v>19</v>
      </c>
      <c r="G9" s="79">
        <v>34</v>
      </c>
      <c r="H9" s="80">
        <v>17</v>
      </c>
      <c r="I9" s="79">
        <v>59</v>
      </c>
      <c r="J9" s="81">
        <v>59</v>
      </c>
      <c r="K9" s="79">
        <v>86</v>
      </c>
      <c r="L9" s="79">
        <v>21</v>
      </c>
      <c r="M9" s="79">
        <v>22.113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499</v>
      </c>
      <c r="F10" s="86">
        <v>444</v>
      </c>
      <c r="G10" s="86">
        <v>224</v>
      </c>
      <c r="H10" s="87">
        <v>161</v>
      </c>
      <c r="I10" s="86">
        <v>221</v>
      </c>
      <c r="J10" s="88">
        <v>221</v>
      </c>
      <c r="K10" s="86">
        <v>45</v>
      </c>
      <c r="L10" s="86">
        <v>179</v>
      </c>
      <c r="M10" s="86">
        <v>188.48699999999999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</v>
      </c>
      <c r="F11" s="86">
        <v>10</v>
      </c>
      <c r="G11" s="86">
        <v>314</v>
      </c>
      <c r="H11" s="87">
        <v>9</v>
      </c>
      <c r="I11" s="86">
        <v>9</v>
      </c>
      <c r="J11" s="88">
        <v>9</v>
      </c>
      <c r="K11" s="86">
        <v>16</v>
      </c>
      <c r="L11" s="86">
        <v>10</v>
      </c>
      <c r="M11" s="86">
        <v>10.53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</v>
      </c>
      <c r="F12" s="86">
        <v>0</v>
      </c>
      <c r="G12" s="86">
        <v>0</v>
      </c>
      <c r="H12" s="87">
        <v>19</v>
      </c>
      <c r="I12" s="86">
        <v>19</v>
      </c>
      <c r="J12" s="88">
        <v>19</v>
      </c>
      <c r="K12" s="86">
        <v>20</v>
      </c>
      <c r="L12" s="86">
        <v>21</v>
      </c>
      <c r="M12" s="86">
        <v>22.113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28</v>
      </c>
      <c r="F13" s="86">
        <v>13</v>
      </c>
      <c r="G13" s="86">
        <v>10</v>
      </c>
      <c r="H13" s="87">
        <v>1</v>
      </c>
      <c r="I13" s="86">
        <v>1</v>
      </c>
      <c r="J13" s="88">
        <v>1</v>
      </c>
      <c r="K13" s="86">
        <v>1</v>
      </c>
      <c r="L13" s="86">
        <v>2</v>
      </c>
      <c r="M13" s="86">
        <v>2.1059999999999999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144</v>
      </c>
      <c r="F14" s="86">
        <v>81</v>
      </c>
      <c r="G14" s="86">
        <v>17</v>
      </c>
      <c r="H14" s="87">
        <v>29</v>
      </c>
      <c r="I14" s="86">
        <v>29</v>
      </c>
      <c r="J14" s="88">
        <v>29</v>
      </c>
      <c r="K14" s="86">
        <v>17</v>
      </c>
      <c r="L14" s="86">
        <v>32</v>
      </c>
      <c r="M14" s="86">
        <v>33.695999999999998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217</v>
      </c>
      <c r="F15" s="86">
        <v>87</v>
      </c>
      <c r="G15" s="86">
        <v>214</v>
      </c>
      <c r="H15" s="87">
        <v>102</v>
      </c>
      <c r="I15" s="86">
        <v>352</v>
      </c>
      <c r="J15" s="88">
        <v>352</v>
      </c>
      <c r="K15" s="86">
        <v>146</v>
      </c>
      <c r="L15" s="86">
        <v>111</v>
      </c>
      <c r="M15" s="86">
        <v>116.88299999999998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739</v>
      </c>
      <c r="F16" s="86">
        <v>431</v>
      </c>
      <c r="G16" s="86">
        <v>0</v>
      </c>
      <c r="H16" s="87">
        <v>166</v>
      </c>
      <c r="I16" s="86">
        <v>166</v>
      </c>
      <c r="J16" s="88">
        <v>430</v>
      </c>
      <c r="K16" s="86">
        <v>277</v>
      </c>
      <c r="L16" s="86">
        <v>144</v>
      </c>
      <c r="M16" s="86">
        <v>151.63200000000001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1796</v>
      </c>
      <c r="F17" s="86">
        <v>2362</v>
      </c>
      <c r="G17" s="86">
        <v>3032</v>
      </c>
      <c r="H17" s="87">
        <v>0</v>
      </c>
      <c r="I17" s="86">
        <v>502</v>
      </c>
      <c r="J17" s="88">
        <v>502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42</v>
      </c>
      <c r="F21" s="86">
        <v>74</v>
      </c>
      <c r="G21" s="86">
        <v>0</v>
      </c>
      <c r="H21" s="87">
        <v>0</v>
      </c>
      <c r="I21" s="86">
        <v>0</v>
      </c>
      <c r="J21" s="88">
        <v>0</v>
      </c>
      <c r="K21" s="86">
        <v>8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76</v>
      </c>
      <c r="F22" s="86">
        <v>14</v>
      </c>
      <c r="G22" s="86">
        <v>19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335</v>
      </c>
      <c r="F23" s="86">
        <v>346</v>
      </c>
      <c r="G23" s="86">
        <v>87</v>
      </c>
      <c r="H23" s="87">
        <v>20</v>
      </c>
      <c r="I23" s="86">
        <v>260</v>
      </c>
      <c r="J23" s="88">
        <v>260</v>
      </c>
      <c r="K23" s="86">
        <v>21</v>
      </c>
      <c r="L23" s="86">
        <v>22</v>
      </c>
      <c r="M23" s="86">
        <v>23.165999999999997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</v>
      </c>
      <c r="F29" s="86">
        <v>0</v>
      </c>
      <c r="G29" s="86">
        <v>0</v>
      </c>
      <c r="H29" s="87">
        <v>7</v>
      </c>
      <c r="I29" s="86">
        <v>207</v>
      </c>
      <c r="J29" s="88">
        <v>207</v>
      </c>
      <c r="K29" s="86">
        <v>12</v>
      </c>
      <c r="L29" s="86">
        <v>11</v>
      </c>
      <c r="M29" s="86">
        <v>11.583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1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</v>
      </c>
      <c r="F38" s="86">
        <v>9</v>
      </c>
      <c r="G38" s="86">
        <v>50</v>
      </c>
      <c r="H38" s="87">
        <v>41</v>
      </c>
      <c r="I38" s="86">
        <v>191</v>
      </c>
      <c r="J38" s="88">
        <v>255</v>
      </c>
      <c r="K38" s="86">
        <v>135</v>
      </c>
      <c r="L38" s="86">
        <v>51</v>
      </c>
      <c r="M38" s="86">
        <v>53.702999999999996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21</v>
      </c>
      <c r="F39" s="86">
        <v>7</v>
      </c>
      <c r="G39" s="86">
        <v>0</v>
      </c>
      <c r="H39" s="87">
        <v>197</v>
      </c>
      <c r="I39" s="86">
        <v>502</v>
      </c>
      <c r="J39" s="88">
        <v>502</v>
      </c>
      <c r="K39" s="86">
        <v>970</v>
      </c>
      <c r="L39" s="86">
        <v>202</v>
      </c>
      <c r="M39" s="86">
        <v>212.70599999999999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61</v>
      </c>
      <c r="I40" s="86">
        <v>181</v>
      </c>
      <c r="J40" s="88">
        <v>181</v>
      </c>
      <c r="K40" s="86">
        <v>132</v>
      </c>
      <c r="L40" s="86">
        <v>68</v>
      </c>
      <c r="M40" s="86">
        <v>71.603999999999999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6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2724</v>
      </c>
      <c r="F42" s="86">
        <v>411</v>
      </c>
      <c r="G42" s="86">
        <v>709</v>
      </c>
      <c r="H42" s="87">
        <v>782</v>
      </c>
      <c r="I42" s="86">
        <v>1284</v>
      </c>
      <c r="J42" s="88">
        <v>1478</v>
      </c>
      <c r="K42" s="86">
        <v>983</v>
      </c>
      <c r="L42" s="86">
        <v>794</v>
      </c>
      <c r="M42" s="86">
        <v>836.08199999999988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</v>
      </c>
      <c r="F43" s="86">
        <v>0</v>
      </c>
      <c r="G43" s="86">
        <v>0</v>
      </c>
      <c r="H43" s="87">
        <v>38</v>
      </c>
      <c r="I43" s="86">
        <v>-22</v>
      </c>
      <c r="J43" s="88">
        <v>-22</v>
      </c>
      <c r="K43" s="86">
        <v>112</v>
      </c>
      <c r="L43" s="86">
        <v>42</v>
      </c>
      <c r="M43" s="86">
        <v>44.225999999999999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102</v>
      </c>
      <c r="F44" s="86">
        <v>0</v>
      </c>
      <c r="G44" s="86">
        <v>1</v>
      </c>
      <c r="H44" s="87">
        <v>71</v>
      </c>
      <c r="I44" s="86">
        <v>71</v>
      </c>
      <c r="J44" s="88">
        <v>77</v>
      </c>
      <c r="K44" s="86">
        <v>79</v>
      </c>
      <c r="L44" s="86">
        <v>75</v>
      </c>
      <c r="M44" s="86">
        <v>78.974999999999994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</v>
      </c>
      <c r="F45" s="86">
        <v>2</v>
      </c>
      <c r="G45" s="86">
        <v>8</v>
      </c>
      <c r="H45" s="87">
        <v>18</v>
      </c>
      <c r="I45" s="86">
        <v>38</v>
      </c>
      <c r="J45" s="88">
        <v>38</v>
      </c>
      <c r="K45" s="86">
        <v>24</v>
      </c>
      <c r="L45" s="86">
        <v>21</v>
      </c>
      <c r="M45" s="86">
        <v>22.113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30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2</v>
      </c>
      <c r="I47" s="100">
        <f t="shared" si="3"/>
        <v>2</v>
      </c>
      <c r="J47" s="102">
        <f t="shared" si="3"/>
        <v>2</v>
      </c>
      <c r="K47" s="100">
        <f t="shared" si="3"/>
        <v>2</v>
      </c>
      <c r="L47" s="100">
        <f t="shared" si="3"/>
        <v>2</v>
      </c>
      <c r="M47" s="100">
        <f t="shared" si="3"/>
        <v>2.1059999999999999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</v>
      </c>
      <c r="F48" s="79">
        <v>0</v>
      </c>
      <c r="G48" s="79">
        <v>0</v>
      </c>
      <c r="H48" s="80">
        <v>2</v>
      </c>
      <c r="I48" s="79">
        <v>2</v>
      </c>
      <c r="J48" s="81">
        <v>2</v>
      </c>
      <c r="K48" s="79">
        <v>2</v>
      </c>
      <c r="L48" s="79">
        <v>2</v>
      </c>
      <c r="M48" s="79">
        <v>2.1059999999999999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9510</v>
      </c>
      <c r="G51" s="72">
        <f t="shared" si="4"/>
        <v>14788</v>
      </c>
      <c r="H51" s="73">
        <f t="shared" si="4"/>
        <v>19911</v>
      </c>
      <c r="I51" s="72">
        <f t="shared" si="4"/>
        <v>16360</v>
      </c>
      <c r="J51" s="74">
        <f t="shared" si="4"/>
        <v>16366</v>
      </c>
      <c r="K51" s="72">
        <f t="shared" si="4"/>
        <v>14970</v>
      </c>
      <c r="L51" s="72">
        <f t="shared" si="4"/>
        <v>21307</v>
      </c>
      <c r="M51" s="72">
        <f t="shared" si="4"/>
        <v>22436.271000000001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9510</v>
      </c>
      <c r="G59" s="100">
        <f t="shared" si="8"/>
        <v>14766</v>
      </c>
      <c r="H59" s="101">
        <f t="shared" si="8"/>
        <v>19911</v>
      </c>
      <c r="I59" s="100">
        <f t="shared" si="8"/>
        <v>16339</v>
      </c>
      <c r="J59" s="102">
        <f t="shared" si="8"/>
        <v>16345</v>
      </c>
      <c r="K59" s="100">
        <f t="shared" si="8"/>
        <v>14970</v>
      </c>
      <c r="L59" s="100">
        <f t="shared" si="8"/>
        <v>21307</v>
      </c>
      <c r="M59" s="100">
        <f t="shared" si="8"/>
        <v>22436.271000000001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9510</v>
      </c>
      <c r="G61" s="93">
        <v>14766</v>
      </c>
      <c r="H61" s="94">
        <v>19911</v>
      </c>
      <c r="I61" s="93">
        <v>16339</v>
      </c>
      <c r="J61" s="95">
        <v>16345</v>
      </c>
      <c r="K61" s="93">
        <v>14970</v>
      </c>
      <c r="L61" s="93">
        <v>21307</v>
      </c>
      <c r="M61" s="93">
        <v>22436.271000000001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22</v>
      </c>
      <c r="H73" s="87">
        <f t="shared" si="12"/>
        <v>0</v>
      </c>
      <c r="I73" s="86">
        <f t="shared" si="12"/>
        <v>21</v>
      </c>
      <c r="J73" s="88">
        <f t="shared" si="12"/>
        <v>21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22</v>
      </c>
      <c r="H74" s="80">
        <v>0</v>
      </c>
      <c r="I74" s="79">
        <v>21</v>
      </c>
      <c r="J74" s="81">
        <v>21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78</v>
      </c>
      <c r="F77" s="72">
        <f t="shared" ref="F77:M77" si="13">F78+F81+F84+F85+F86+F87+F88</f>
        <v>18</v>
      </c>
      <c r="G77" s="72">
        <f t="shared" si="13"/>
        <v>232</v>
      </c>
      <c r="H77" s="73">
        <f t="shared" si="13"/>
        <v>35</v>
      </c>
      <c r="I77" s="72">
        <f t="shared" si="13"/>
        <v>635</v>
      </c>
      <c r="J77" s="74">
        <f t="shared" si="13"/>
        <v>634</v>
      </c>
      <c r="K77" s="72">
        <f t="shared" si="13"/>
        <v>0</v>
      </c>
      <c r="L77" s="72">
        <f t="shared" si="13"/>
        <v>26</v>
      </c>
      <c r="M77" s="72">
        <f t="shared" si="13"/>
        <v>27.378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67</v>
      </c>
      <c r="F81" s="86">
        <f t="shared" ref="F81:M81" si="15">SUM(F82:F83)</f>
        <v>18</v>
      </c>
      <c r="G81" s="86">
        <f t="shared" si="15"/>
        <v>232</v>
      </c>
      <c r="H81" s="87">
        <f t="shared" si="15"/>
        <v>35</v>
      </c>
      <c r="I81" s="86">
        <f t="shared" si="15"/>
        <v>635</v>
      </c>
      <c r="J81" s="88">
        <f t="shared" si="15"/>
        <v>634</v>
      </c>
      <c r="K81" s="86">
        <f t="shared" si="15"/>
        <v>0</v>
      </c>
      <c r="L81" s="86">
        <f t="shared" si="15"/>
        <v>26</v>
      </c>
      <c r="M81" s="86">
        <f t="shared" si="15"/>
        <v>27.378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67</v>
      </c>
      <c r="F83" s="93">
        <v>18</v>
      </c>
      <c r="G83" s="93">
        <v>232</v>
      </c>
      <c r="H83" s="94">
        <v>35</v>
      </c>
      <c r="I83" s="93">
        <v>635</v>
      </c>
      <c r="J83" s="95">
        <v>634</v>
      </c>
      <c r="K83" s="93">
        <v>0</v>
      </c>
      <c r="L83" s="93">
        <v>26</v>
      </c>
      <c r="M83" s="93">
        <v>27.378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11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15378</v>
      </c>
      <c r="F92" s="46">
        <f t="shared" ref="F92:M92" si="16">F4+F51+F77+F90</f>
        <v>22150</v>
      </c>
      <c r="G92" s="46">
        <f t="shared" si="16"/>
        <v>24930</v>
      </c>
      <c r="H92" s="47">
        <f t="shared" si="16"/>
        <v>27393</v>
      </c>
      <c r="I92" s="46">
        <f t="shared" si="16"/>
        <v>28691</v>
      </c>
      <c r="J92" s="48">
        <f t="shared" si="16"/>
        <v>28691</v>
      </c>
      <c r="K92" s="46">
        <f t="shared" si="16"/>
        <v>27613</v>
      </c>
      <c r="L92" s="46">
        <f t="shared" si="16"/>
        <v>29494</v>
      </c>
      <c r="M92" s="46">
        <f t="shared" si="16"/>
        <v>31057.182000000001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11760</v>
      </c>
      <c r="F4" s="72">
        <f t="shared" ref="F4:M4" si="0">F5+F8+F47</f>
        <v>17237</v>
      </c>
      <c r="G4" s="72">
        <f t="shared" si="0"/>
        <v>14882</v>
      </c>
      <c r="H4" s="73">
        <f t="shared" si="0"/>
        <v>15716</v>
      </c>
      <c r="I4" s="72">
        <f t="shared" si="0"/>
        <v>15716</v>
      </c>
      <c r="J4" s="74">
        <f t="shared" si="0"/>
        <v>15716</v>
      </c>
      <c r="K4" s="72">
        <f t="shared" si="0"/>
        <v>16507</v>
      </c>
      <c r="L4" s="72">
        <f t="shared" si="0"/>
        <v>16774</v>
      </c>
      <c r="M4" s="72">
        <f t="shared" si="0"/>
        <v>17663.021999999997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7794</v>
      </c>
      <c r="F5" s="100">
        <f t="shared" ref="F5:M5" si="1">SUM(F6:F7)</f>
        <v>8435</v>
      </c>
      <c r="G5" s="100">
        <f t="shared" si="1"/>
        <v>10007</v>
      </c>
      <c r="H5" s="101">
        <f t="shared" si="1"/>
        <v>10230</v>
      </c>
      <c r="I5" s="100">
        <f t="shared" si="1"/>
        <v>10160</v>
      </c>
      <c r="J5" s="102">
        <f t="shared" si="1"/>
        <v>9996</v>
      </c>
      <c r="K5" s="100">
        <f t="shared" si="1"/>
        <v>10856</v>
      </c>
      <c r="L5" s="100">
        <f t="shared" si="1"/>
        <v>11389</v>
      </c>
      <c r="M5" s="100">
        <f t="shared" si="1"/>
        <v>11992.616999999998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6986</v>
      </c>
      <c r="F6" s="79">
        <v>7429</v>
      </c>
      <c r="G6" s="79">
        <v>8878</v>
      </c>
      <c r="H6" s="80">
        <v>8765</v>
      </c>
      <c r="I6" s="79">
        <v>8695</v>
      </c>
      <c r="J6" s="81">
        <v>8531</v>
      </c>
      <c r="K6" s="79">
        <v>9152</v>
      </c>
      <c r="L6" s="79">
        <v>9821</v>
      </c>
      <c r="M6" s="79">
        <v>10341.512999999999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808</v>
      </c>
      <c r="F7" s="93">
        <v>1006</v>
      </c>
      <c r="G7" s="93">
        <v>1129</v>
      </c>
      <c r="H7" s="94">
        <v>1465</v>
      </c>
      <c r="I7" s="93">
        <v>1465</v>
      </c>
      <c r="J7" s="95">
        <v>1465</v>
      </c>
      <c r="K7" s="93">
        <v>1704</v>
      </c>
      <c r="L7" s="93">
        <v>1568</v>
      </c>
      <c r="M7" s="93">
        <v>1651.1039999999998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3965</v>
      </c>
      <c r="F8" s="100">
        <f t="shared" ref="F8:M8" si="2">SUM(F9:F46)</f>
        <v>8800</v>
      </c>
      <c r="G8" s="100">
        <f t="shared" si="2"/>
        <v>4875</v>
      </c>
      <c r="H8" s="101">
        <f t="shared" si="2"/>
        <v>5483</v>
      </c>
      <c r="I8" s="100">
        <f t="shared" si="2"/>
        <v>5553</v>
      </c>
      <c r="J8" s="102">
        <f t="shared" si="2"/>
        <v>5718</v>
      </c>
      <c r="K8" s="100">
        <f t="shared" si="2"/>
        <v>5648</v>
      </c>
      <c r="L8" s="100">
        <f t="shared" si="2"/>
        <v>5382</v>
      </c>
      <c r="M8" s="100">
        <f t="shared" si="2"/>
        <v>5667.2459999999983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79</v>
      </c>
      <c r="F9" s="79">
        <v>120</v>
      </c>
      <c r="G9" s="79">
        <v>88</v>
      </c>
      <c r="H9" s="80">
        <v>235</v>
      </c>
      <c r="I9" s="79">
        <v>255</v>
      </c>
      <c r="J9" s="81">
        <v>255</v>
      </c>
      <c r="K9" s="79">
        <v>101</v>
      </c>
      <c r="L9" s="79">
        <v>238</v>
      </c>
      <c r="M9" s="79">
        <v>250.61399999999998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212</v>
      </c>
      <c r="F10" s="86">
        <v>707</v>
      </c>
      <c r="G10" s="86">
        <v>5</v>
      </c>
      <c r="H10" s="87">
        <v>42</v>
      </c>
      <c r="I10" s="86">
        <v>62</v>
      </c>
      <c r="J10" s="88">
        <v>62</v>
      </c>
      <c r="K10" s="86">
        <v>20</v>
      </c>
      <c r="L10" s="86">
        <v>286</v>
      </c>
      <c r="M10" s="86">
        <v>301.15800000000002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224</v>
      </c>
      <c r="F11" s="86">
        <v>22</v>
      </c>
      <c r="G11" s="86">
        <v>63</v>
      </c>
      <c r="H11" s="87">
        <v>12</v>
      </c>
      <c r="I11" s="86">
        <v>27</v>
      </c>
      <c r="J11" s="88">
        <v>27</v>
      </c>
      <c r="K11" s="86">
        <v>7</v>
      </c>
      <c r="L11" s="86">
        <v>173</v>
      </c>
      <c r="M11" s="86">
        <v>182.16899999999998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162</v>
      </c>
      <c r="I12" s="86">
        <v>162</v>
      </c>
      <c r="J12" s="88">
        <v>162</v>
      </c>
      <c r="K12" s="86">
        <v>75</v>
      </c>
      <c r="L12" s="86">
        <v>72</v>
      </c>
      <c r="M12" s="86">
        <v>75.816000000000003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4</v>
      </c>
      <c r="G13" s="86">
        <v>13</v>
      </c>
      <c r="H13" s="87">
        <v>30</v>
      </c>
      <c r="I13" s="86">
        <v>30</v>
      </c>
      <c r="J13" s="88">
        <v>30</v>
      </c>
      <c r="K13" s="86">
        <v>0</v>
      </c>
      <c r="L13" s="86">
        <v>16</v>
      </c>
      <c r="M13" s="86">
        <v>16.847999999999999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148</v>
      </c>
      <c r="F14" s="86">
        <v>85</v>
      </c>
      <c r="G14" s="86">
        <v>35</v>
      </c>
      <c r="H14" s="87">
        <v>57</v>
      </c>
      <c r="I14" s="86">
        <v>72</v>
      </c>
      <c r="J14" s="88">
        <v>72</v>
      </c>
      <c r="K14" s="86">
        <v>72</v>
      </c>
      <c r="L14" s="86">
        <v>183</v>
      </c>
      <c r="M14" s="86">
        <v>192.69899999999998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127</v>
      </c>
      <c r="F15" s="86">
        <v>420</v>
      </c>
      <c r="G15" s="86">
        <v>172</v>
      </c>
      <c r="H15" s="87">
        <v>197</v>
      </c>
      <c r="I15" s="86">
        <v>-88</v>
      </c>
      <c r="J15" s="88">
        <v>-86</v>
      </c>
      <c r="K15" s="86">
        <v>198</v>
      </c>
      <c r="L15" s="86">
        <v>261</v>
      </c>
      <c r="M15" s="86">
        <v>274.83299999999997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1533</v>
      </c>
      <c r="F16" s="86">
        <v>1215</v>
      </c>
      <c r="G16" s="86">
        <v>1650</v>
      </c>
      <c r="H16" s="87">
        <v>0</v>
      </c>
      <c r="I16" s="86">
        <v>0</v>
      </c>
      <c r="J16" s="88">
        <v>0</v>
      </c>
      <c r="K16" s="86">
        <v>0</v>
      </c>
      <c r="L16" s="86">
        <v>759</v>
      </c>
      <c r="M16" s="86">
        <v>799.22699999999998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45</v>
      </c>
      <c r="F17" s="86">
        <v>2768</v>
      </c>
      <c r="G17" s="86">
        <v>401</v>
      </c>
      <c r="H17" s="87">
        <v>1320</v>
      </c>
      <c r="I17" s="86">
        <v>1900</v>
      </c>
      <c r="J17" s="88">
        <v>1948</v>
      </c>
      <c r="K17" s="86">
        <v>1810</v>
      </c>
      <c r="L17" s="86">
        <v>432</v>
      </c>
      <c r="M17" s="86">
        <v>454.89599999999996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334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68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</v>
      </c>
      <c r="F22" s="86">
        <v>1509</v>
      </c>
      <c r="G22" s="86">
        <v>1145</v>
      </c>
      <c r="H22" s="87">
        <v>0</v>
      </c>
      <c r="I22" s="86">
        <v>0</v>
      </c>
      <c r="J22" s="88">
        <v>0</v>
      </c>
      <c r="K22" s="86">
        <v>0</v>
      </c>
      <c r="L22" s="86">
        <v>82</v>
      </c>
      <c r="M22" s="86">
        <v>86.345999999999989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23</v>
      </c>
      <c r="M23" s="86">
        <v>24.218999999999998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1</v>
      </c>
      <c r="G29" s="86">
        <v>5</v>
      </c>
      <c r="H29" s="87">
        <v>21</v>
      </c>
      <c r="I29" s="86">
        <v>36</v>
      </c>
      <c r="J29" s="88">
        <v>36</v>
      </c>
      <c r="K29" s="86">
        <v>13</v>
      </c>
      <c r="L29" s="86">
        <v>5</v>
      </c>
      <c r="M29" s="86">
        <v>5.2649999999999997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1</v>
      </c>
      <c r="G32" s="86">
        <v>18</v>
      </c>
      <c r="H32" s="87">
        <v>0</v>
      </c>
      <c r="I32" s="86">
        <v>0</v>
      </c>
      <c r="J32" s="88">
        <v>0</v>
      </c>
      <c r="K32" s="86">
        <v>0</v>
      </c>
      <c r="L32" s="86">
        <v>13</v>
      </c>
      <c r="M32" s="86">
        <v>13.689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</v>
      </c>
      <c r="F38" s="86">
        <v>74</v>
      </c>
      <c r="G38" s="86">
        <v>132</v>
      </c>
      <c r="H38" s="87">
        <v>258</v>
      </c>
      <c r="I38" s="86">
        <v>288</v>
      </c>
      <c r="J38" s="88">
        <v>288</v>
      </c>
      <c r="K38" s="86">
        <v>189</v>
      </c>
      <c r="L38" s="86">
        <v>99</v>
      </c>
      <c r="M38" s="86">
        <v>104.24700000000001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</v>
      </c>
      <c r="F39" s="86">
        <v>17</v>
      </c>
      <c r="G39" s="86">
        <v>0</v>
      </c>
      <c r="H39" s="87">
        <v>593</v>
      </c>
      <c r="I39" s="86">
        <v>433</v>
      </c>
      <c r="J39" s="88">
        <v>498</v>
      </c>
      <c r="K39" s="86">
        <v>372</v>
      </c>
      <c r="L39" s="86">
        <v>433</v>
      </c>
      <c r="M39" s="86">
        <v>455.94899999999996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210</v>
      </c>
      <c r="I40" s="86">
        <v>210</v>
      </c>
      <c r="J40" s="88">
        <v>210</v>
      </c>
      <c r="K40" s="86">
        <v>186</v>
      </c>
      <c r="L40" s="86">
        <v>219</v>
      </c>
      <c r="M40" s="86">
        <v>230.60699999999997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14</v>
      </c>
      <c r="M41" s="86">
        <v>14.741999999999999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773</v>
      </c>
      <c r="F42" s="86">
        <v>1128</v>
      </c>
      <c r="G42" s="86">
        <v>692</v>
      </c>
      <c r="H42" s="87">
        <v>1048</v>
      </c>
      <c r="I42" s="86">
        <v>1068</v>
      </c>
      <c r="J42" s="88">
        <v>1118</v>
      </c>
      <c r="K42" s="86">
        <v>1272</v>
      </c>
      <c r="L42" s="86">
        <v>1423</v>
      </c>
      <c r="M42" s="86">
        <v>1498.4189999999999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498</v>
      </c>
      <c r="F43" s="86">
        <v>148</v>
      </c>
      <c r="G43" s="86">
        <v>418</v>
      </c>
      <c r="H43" s="87">
        <v>1097</v>
      </c>
      <c r="I43" s="86">
        <v>907</v>
      </c>
      <c r="J43" s="88">
        <v>907</v>
      </c>
      <c r="K43" s="86">
        <v>960</v>
      </c>
      <c r="L43" s="86">
        <v>371</v>
      </c>
      <c r="M43" s="86">
        <v>390.66300000000001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241</v>
      </c>
      <c r="F44" s="86">
        <v>101</v>
      </c>
      <c r="G44" s="86">
        <v>5</v>
      </c>
      <c r="H44" s="87">
        <v>45</v>
      </c>
      <c r="I44" s="86">
        <v>55</v>
      </c>
      <c r="J44" s="88">
        <v>55</v>
      </c>
      <c r="K44" s="86">
        <v>78</v>
      </c>
      <c r="L44" s="86">
        <v>66</v>
      </c>
      <c r="M44" s="86">
        <v>69.498000000000005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</v>
      </c>
      <c r="F45" s="86">
        <v>61</v>
      </c>
      <c r="G45" s="86">
        <v>33</v>
      </c>
      <c r="H45" s="87">
        <v>156</v>
      </c>
      <c r="I45" s="86">
        <v>136</v>
      </c>
      <c r="J45" s="88">
        <v>136</v>
      </c>
      <c r="K45" s="86">
        <v>295</v>
      </c>
      <c r="L45" s="86">
        <v>214</v>
      </c>
      <c r="M45" s="86">
        <v>225.34199999999998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15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</v>
      </c>
      <c r="F47" s="100">
        <f t="shared" ref="F47:M47" si="3">SUM(F48:F49)</f>
        <v>2</v>
      </c>
      <c r="G47" s="100">
        <f t="shared" si="3"/>
        <v>0</v>
      </c>
      <c r="H47" s="101">
        <f t="shared" si="3"/>
        <v>3</v>
      </c>
      <c r="I47" s="100">
        <f t="shared" si="3"/>
        <v>3</v>
      </c>
      <c r="J47" s="102">
        <f t="shared" si="3"/>
        <v>2</v>
      </c>
      <c r="K47" s="100">
        <f t="shared" si="3"/>
        <v>3</v>
      </c>
      <c r="L47" s="100">
        <f t="shared" si="3"/>
        <v>3</v>
      </c>
      <c r="M47" s="100">
        <f t="shared" si="3"/>
        <v>3.1589999999999998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</v>
      </c>
      <c r="F48" s="79">
        <v>2</v>
      </c>
      <c r="G48" s="79">
        <v>0</v>
      </c>
      <c r="H48" s="80">
        <v>3</v>
      </c>
      <c r="I48" s="79">
        <v>3</v>
      </c>
      <c r="J48" s="81">
        <v>2</v>
      </c>
      <c r="K48" s="79">
        <v>3</v>
      </c>
      <c r="L48" s="79">
        <v>3</v>
      </c>
      <c r="M48" s="79">
        <v>3.1589999999999998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989</v>
      </c>
      <c r="F77" s="72">
        <f t="shared" ref="F77:M77" si="13">F78+F81+F84+F85+F86+F87+F88</f>
        <v>773</v>
      </c>
      <c r="G77" s="72">
        <f t="shared" si="13"/>
        <v>148</v>
      </c>
      <c r="H77" s="73">
        <f t="shared" si="13"/>
        <v>518</v>
      </c>
      <c r="I77" s="72">
        <f t="shared" si="13"/>
        <v>518</v>
      </c>
      <c r="J77" s="74">
        <f t="shared" si="13"/>
        <v>518</v>
      </c>
      <c r="K77" s="72">
        <f t="shared" si="13"/>
        <v>514</v>
      </c>
      <c r="L77" s="72">
        <f t="shared" si="13"/>
        <v>530</v>
      </c>
      <c r="M77" s="72">
        <f t="shared" si="13"/>
        <v>558.09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965</v>
      </c>
      <c r="F81" s="86">
        <f t="shared" ref="F81:M81" si="15">SUM(F82:F83)</f>
        <v>754</v>
      </c>
      <c r="G81" s="86">
        <f t="shared" si="15"/>
        <v>148</v>
      </c>
      <c r="H81" s="87">
        <f t="shared" si="15"/>
        <v>518</v>
      </c>
      <c r="I81" s="86">
        <f t="shared" si="15"/>
        <v>278</v>
      </c>
      <c r="J81" s="88">
        <f t="shared" si="15"/>
        <v>568</v>
      </c>
      <c r="K81" s="86">
        <f t="shared" si="15"/>
        <v>514</v>
      </c>
      <c r="L81" s="86">
        <f t="shared" si="15"/>
        <v>530</v>
      </c>
      <c r="M81" s="86">
        <f t="shared" si="15"/>
        <v>558.09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965</v>
      </c>
      <c r="F83" s="93">
        <v>754</v>
      </c>
      <c r="G83" s="93">
        <v>148</v>
      </c>
      <c r="H83" s="94">
        <v>518</v>
      </c>
      <c r="I83" s="93">
        <v>278</v>
      </c>
      <c r="J83" s="95">
        <v>568</v>
      </c>
      <c r="K83" s="93">
        <v>514</v>
      </c>
      <c r="L83" s="93">
        <v>530</v>
      </c>
      <c r="M83" s="93">
        <v>558.09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24</v>
      </c>
      <c r="F88" s="86">
        <v>19</v>
      </c>
      <c r="G88" s="86">
        <v>0</v>
      </c>
      <c r="H88" s="87">
        <v>0</v>
      </c>
      <c r="I88" s="86">
        <v>240</v>
      </c>
      <c r="J88" s="88">
        <v>-50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12749</v>
      </c>
      <c r="F92" s="46">
        <f t="shared" ref="F92:M92" si="16">F4+F51+F77+F90</f>
        <v>18010</v>
      </c>
      <c r="G92" s="46">
        <f t="shared" si="16"/>
        <v>15030</v>
      </c>
      <c r="H92" s="47">
        <f t="shared" si="16"/>
        <v>16234</v>
      </c>
      <c r="I92" s="46">
        <f t="shared" si="16"/>
        <v>16234</v>
      </c>
      <c r="J92" s="48">
        <f t="shared" si="16"/>
        <v>16234</v>
      </c>
      <c r="K92" s="46">
        <f t="shared" si="16"/>
        <v>17021</v>
      </c>
      <c r="L92" s="46">
        <f t="shared" si="16"/>
        <v>17304</v>
      </c>
      <c r="M92" s="46">
        <f t="shared" si="16"/>
        <v>18221.111999999997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144</v>
      </c>
      <c r="F3" s="17" t="s">
        <v>143</v>
      </c>
      <c r="G3" s="17" t="s">
        <v>126</v>
      </c>
      <c r="H3" s="173" t="s">
        <v>140</v>
      </c>
      <c r="I3" s="174"/>
      <c r="J3" s="175"/>
      <c r="K3" s="17" t="s">
        <v>123</v>
      </c>
      <c r="L3" s="17" t="s">
        <v>124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25206</v>
      </c>
      <c r="F4" s="72">
        <f t="shared" ref="F4:M4" si="0">F5+F8+F47</f>
        <v>18675</v>
      </c>
      <c r="G4" s="72">
        <f t="shared" si="0"/>
        <v>47948</v>
      </c>
      <c r="H4" s="73">
        <f t="shared" si="0"/>
        <v>22843</v>
      </c>
      <c r="I4" s="72">
        <f t="shared" si="0"/>
        <v>51436</v>
      </c>
      <c r="J4" s="74">
        <f t="shared" si="0"/>
        <v>51435</v>
      </c>
      <c r="K4" s="72">
        <f t="shared" si="0"/>
        <v>23150</v>
      </c>
      <c r="L4" s="72">
        <f t="shared" si="0"/>
        <v>24190</v>
      </c>
      <c r="M4" s="72">
        <f t="shared" si="0"/>
        <v>25471.596999999998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5401</v>
      </c>
      <c r="F5" s="100">
        <f t="shared" ref="F5:M5" si="1">SUM(F6:F7)</f>
        <v>6103</v>
      </c>
      <c r="G5" s="100">
        <f t="shared" si="1"/>
        <v>6725</v>
      </c>
      <c r="H5" s="101">
        <f t="shared" si="1"/>
        <v>9298</v>
      </c>
      <c r="I5" s="100">
        <f t="shared" si="1"/>
        <v>7298</v>
      </c>
      <c r="J5" s="102">
        <f t="shared" si="1"/>
        <v>7297</v>
      </c>
      <c r="K5" s="100">
        <f t="shared" si="1"/>
        <v>9865</v>
      </c>
      <c r="L5" s="100">
        <f t="shared" si="1"/>
        <v>10349</v>
      </c>
      <c r="M5" s="100">
        <f t="shared" si="1"/>
        <v>10896.932000000001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4856</v>
      </c>
      <c r="F6" s="79">
        <v>5382</v>
      </c>
      <c r="G6" s="79">
        <v>5859</v>
      </c>
      <c r="H6" s="80">
        <v>8012</v>
      </c>
      <c r="I6" s="79">
        <v>6012</v>
      </c>
      <c r="J6" s="81">
        <v>6037</v>
      </c>
      <c r="K6" s="79">
        <v>8203</v>
      </c>
      <c r="L6" s="79">
        <v>8448</v>
      </c>
      <c r="M6" s="79">
        <v>8895.2759999999998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545</v>
      </c>
      <c r="F7" s="93">
        <v>721</v>
      </c>
      <c r="G7" s="93">
        <v>866</v>
      </c>
      <c r="H7" s="94">
        <v>1286</v>
      </c>
      <c r="I7" s="93">
        <v>1286</v>
      </c>
      <c r="J7" s="95">
        <v>1260</v>
      </c>
      <c r="K7" s="93">
        <v>1662</v>
      </c>
      <c r="L7" s="93">
        <v>1901</v>
      </c>
      <c r="M7" s="93">
        <v>2001.6559999999999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19805</v>
      </c>
      <c r="F8" s="100">
        <f t="shared" ref="F8:M8" si="2">SUM(F9:F46)</f>
        <v>12572</v>
      </c>
      <c r="G8" s="100">
        <f t="shared" si="2"/>
        <v>41223</v>
      </c>
      <c r="H8" s="101">
        <f t="shared" si="2"/>
        <v>13542</v>
      </c>
      <c r="I8" s="100">
        <f t="shared" si="2"/>
        <v>44135</v>
      </c>
      <c r="J8" s="102">
        <f t="shared" si="2"/>
        <v>44136</v>
      </c>
      <c r="K8" s="100">
        <f t="shared" si="2"/>
        <v>13282</v>
      </c>
      <c r="L8" s="100">
        <f t="shared" si="2"/>
        <v>13838</v>
      </c>
      <c r="M8" s="100">
        <f t="shared" si="2"/>
        <v>14571.611999999997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239</v>
      </c>
      <c r="F9" s="79">
        <v>621</v>
      </c>
      <c r="G9" s="79">
        <v>444</v>
      </c>
      <c r="H9" s="80">
        <v>36</v>
      </c>
      <c r="I9" s="79">
        <v>236</v>
      </c>
      <c r="J9" s="81">
        <v>251</v>
      </c>
      <c r="K9" s="79">
        <v>38</v>
      </c>
      <c r="L9" s="79">
        <v>40</v>
      </c>
      <c r="M9" s="79">
        <v>42.12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3239</v>
      </c>
      <c r="F10" s="86">
        <v>1931</v>
      </c>
      <c r="G10" s="86">
        <v>831</v>
      </c>
      <c r="H10" s="87">
        <v>89</v>
      </c>
      <c r="I10" s="86">
        <v>89</v>
      </c>
      <c r="J10" s="88">
        <v>86</v>
      </c>
      <c r="K10" s="86">
        <v>213</v>
      </c>
      <c r="L10" s="86">
        <v>97</v>
      </c>
      <c r="M10" s="86">
        <v>102.38500000000001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230</v>
      </c>
      <c r="F11" s="86">
        <v>55</v>
      </c>
      <c r="G11" s="86">
        <v>183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33</v>
      </c>
      <c r="I12" s="86">
        <v>33</v>
      </c>
      <c r="J12" s="88">
        <v>33</v>
      </c>
      <c r="K12" s="86">
        <v>35</v>
      </c>
      <c r="L12" s="86">
        <v>37</v>
      </c>
      <c r="M12" s="86">
        <v>40.113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4</v>
      </c>
      <c r="G13" s="86">
        <v>6</v>
      </c>
      <c r="H13" s="87">
        <v>46</v>
      </c>
      <c r="I13" s="86">
        <v>46</v>
      </c>
      <c r="J13" s="88">
        <v>46</v>
      </c>
      <c r="K13" s="86">
        <v>38</v>
      </c>
      <c r="L13" s="86">
        <v>52</v>
      </c>
      <c r="M13" s="86">
        <v>55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277</v>
      </c>
      <c r="F14" s="86">
        <v>561</v>
      </c>
      <c r="G14" s="86">
        <v>299</v>
      </c>
      <c r="H14" s="87">
        <v>169</v>
      </c>
      <c r="I14" s="86">
        <v>169</v>
      </c>
      <c r="J14" s="88">
        <v>168</v>
      </c>
      <c r="K14" s="86">
        <v>174</v>
      </c>
      <c r="L14" s="86">
        <v>181</v>
      </c>
      <c r="M14" s="86">
        <v>190.59699999999998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181</v>
      </c>
      <c r="F15" s="86">
        <v>308</v>
      </c>
      <c r="G15" s="86">
        <v>253</v>
      </c>
      <c r="H15" s="87">
        <v>242</v>
      </c>
      <c r="I15" s="86">
        <v>192</v>
      </c>
      <c r="J15" s="88">
        <v>208</v>
      </c>
      <c r="K15" s="86">
        <v>211</v>
      </c>
      <c r="L15" s="86">
        <v>264</v>
      </c>
      <c r="M15" s="86">
        <v>278.762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47</v>
      </c>
      <c r="I16" s="86">
        <v>47</v>
      </c>
      <c r="J16" s="88">
        <v>47</v>
      </c>
      <c r="K16" s="86">
        <v>49</v>
      </c>
      <c r="L16" s="86">
        <v>50</v>
      </c>
      <c r="M16" s="86">
        <v>53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800</v>
      </c>
      <c r="F17" s="86">
        <v>596</v>
      </c>
      <c r="G17" s="86">
        <v>28826</v>
      </c>
      <c r="H17" s="87">
        <v>716</v>
      </c>
      <c r="I17" s="86">
        <v>29609</v>
      </c>
      <c r="J17" s="88">
        <v>31910</v>
      </c>
      <c r="K17" s="86">
        <v>4185</v>
      </c>
      <c r="L17" s="86">
        <v>1857</v>
      </c>
      <c r="M17" s="86">
        <v>1955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284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9081</v>
      </c>
      <c r="F22" s="86">
        <v>915</v>
      </c>
      <c r="G22" s="86">
        <v>5138</v>
      </c>
      <c r="H22" s="87">
        <v>4302</v>
      </c>
      <c r="I22" s="86">
        <v>4842</v>
      </c>
      <c r="J22" s="88">
        <v>1851</v>
      </c>
      <c r="K22" s="86">
        <v>1052</v>
      </c>
      <c r="L22" s="86">
        <v>4617</v>
      </c>
      <c r="M22" s="86">
        <v>4861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1</v>
      </c>
      <c r="G23" s="86">
        <v>0</v>
      </c>
      <c r="H23" s="87">
        <v>4681</v>
      </c>
      <c r="I23" s="86">
        <v>5281</v>
      </c>
      <c r="J23" s="88">
        <v>1281</v>
      </c>
      <c r="K23" s="86">
        <v>321</v>
      </c>
      <c r="L23" s="86">
        <v>3289</v>
      </c>
      <c r="M23" s="86">
        <v>3463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</v>
      </c>
      <c r="F29" s="86">
        <v>3</v>
      </c>
      <c r="G29" s="86">
        <v>4</v>
      </c>
      <c r="H29" s="87">
        <v>10</v>
      </c>
      <c r="I29" s="86">
        <v>110</v>
      </c>
      <c r="J29" s="88">
        <v>109</v>
      </c>
      <c r="K29" s="86">
        <v>25</v>
      </c>
      <c r="L29" s="86">
        <v>11</v>
      </c>
      <c r="M29" s="86">
        <v>11.212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</v>
      </c>
      <c r="G32" s="86">
        <v>0</v>
      </c>
      <c r="H32" s="87">
        <v>300</v>
      </c>
      <c r="I32" s="86">
        <v>461</v>
      </c>
      <c r="J32" s="88">
        <v>459</v>
      </c>
      <c r="K32" s="86">
        <v>0</v>
      </c>
      <c r="L32" s="86">
        <v>329</v>
      </c>
      <c r="M32" s="86">
        <v>346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59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115</v>
      </c>
      <c r="F38" s="86">
        <v>308</v>
      </c>
      <c r="G38" s="86">
        <v>125</v>
      </c>
      <c r="H38" s="87">
        <v>100</v>
      </c>
      <c r="I38" s="86">
        <v>100</v>
      </c>
      <c r="J38" s="88">
        <v>97</v>
      </c>
      <c r="K38" s="86">
        <v>327</v>
      </c>
      <c r="L38" s="86">
        <v>108</v>
      </c>
      <c r="M38" s="86">
        <v>113.749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</v>
      </c>
      <c r="F39" s="86">
        <v>4</v>
      </c>
      <c r="G39" s="86">
        <v>0</v>
      </c>
      <c r="H39" s="87">
        <v>239</v>
      </c>
      <c r="I39" s="86">
        <v>239</v>
      </c>
      <c r="J39" s="88">
        <v>1038</v>
      </c>
      <c r="K39" s="86">
        <v>424</v>
      </c>
      <c r="L39" s="86">
        <v>256</v>
      </c>
      <c r="M39" s="86">
        <v>269.24700000000001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87</v>
      </c>
      <c r="G40" s="86">
        <v>0</v>
      </c>
      <c r="H40" s="87">
        <v>294</v>
      </c>
      <c r="I40" s="86">
        <v>343</v>
      </c>
      <c r="J40" s="88">
        <v>1313</v>
      </c>
      <c r="K40" s="86">
        <v>2335</v>
      </c>
      <c r="L40" s="86">
        <v>427</v>
      </c>
      <c r="M40" s="86">
        <v>449.80199999999996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</v>
      </c>
      <c r="F41" s="86">
        <v>25</v>
      </c>
      <c r="G41" s="86">
        <v>0</v>
      </c>
      <c r="H41" s="87">
        <v>133</v>
      </c>
      <c r="I41" s="86">
        <v>133</v>
      </c>
      <c r="J41" s="88">
        <v>133</v>
      </c>
      <c r="K41" s="86">
        <v>138</v>
      </c>
      <c r="L41" s="86">
        <v>144</v>
      </c>
      <c r="M41" s="86">
        <v>151.87599999999998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4931</v>
      </c>
      <c r="F42" s="86">
        <v>6065</v>
      </c>
      <c r="G42" s="86">
        <v>3995</v>
      </c>
      <c r="H42" s="87">
        <v>1591</v>
      </c>
      <c r="I42" s="86">
        <v>1691</v>
      </c>
      <c r="J42" s="88">
        <v>2742</v>
      </c>
      <c r="K42" s="86">
        <v>3216</v>
      </c>
      <c r="L42" s="86">
        <v>1652</v>
      </c>
      <c r="M42" s="86">
        <v>1739.1659999999997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110</v>
      </c>
      <c r="F43" s="86">
        <v>513</v>
      </c>
      <c r="G43" s="86">
        <v>271</v>
      </c>
      <c r="H43" s="87">
        <v>478</v>
      </c>
      <c r="I43" s="86">
        <v>478</v>
      </c>
      <c r="J43" s="88">
        <v>2328</v>
      </c>
      <c r="K43" s="86">
        <v>463</v>
      </c>
      <c r="L43" s="86">
        <v>387</v>
      </c>
      <c r="M43" s="86">
        <v>407.58299999999997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28</v>
      </c>
      <c r="F44" s="86">
        <v>195</v>
      </c>
      <c r="G44" s="86">
        <v>118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452</v>
      </c>
      <c r="F45" s="86">
        <v>364</v>
      </c>
      <c r="G45" s="86">
        <v>293</v>
      </c>
      <c r="H45" s="87">
        <v>36</v>
      </c>
      <c r="I45" s="86">
        <v>36</v>
      </c>
      <c r="J45" s="88">
        <v>36</v>
      </c>
      <c r="K45" s="86">
        <v>38</v>
      </c>
      <c r="L45" s="86">
        <v>40</v>
      </c>
      <c r="M45" s="86">
        <v>42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15</v>
      </c>
      <c r="G46" s="93">
        <v>153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3</v>
      </c>
      <c r="I47" s="100">
        <f t="shared" si="3"/>
        <v>3</v>
      </c>
      <c r="J47" s="102">
        <f t="shared" si="3"/>
        <v>2</v>
      </c>
      <c r="K47" s="100">
        <f t="shared" si="3"/>
        <v>3</v>
      </c>
      <c r="L47" s="100">
        <f t="shared" si="3"/>
        <v>3</v>
      </c>
      <c r="M47" s="100">
        <f t="shared" si="3"/>
        <v>3.0529999999999999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3</v>
      </c>
      <c r="I48" s="79">
        <v>3</v>
      </c>
      <c r="J48" s="81">
        <v>2</v>
      </c>
      <c r="K48" s="79">
        <v>3</v>
      </c>
      <c r="L48" s="79">
        <v>3</v>
      </c>
      <c r="M48" s="79">
        <v>3.0529999999999999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32462</v>
      </c>
      <c r="F51" s="72">
        <f t="shared" ref="F51:M51" si="4">F52+F59+F62+F63+F64+F72+F73</f>
        <v>22470</v>
      </c>
      <c r="G51" s="72">
        <f t="shared" si="4"/>
        <v>18894</v>
      </c>
      <c r="H51" s="73">
        <f t="shared" si="4"/>
        <v>23621</v>
      </c>
      <c r="I51" s="72">
        <f t="shared" si="4"/>
        <v>26827</v>
      </c>
      <c r="J51" s="74">
        <f t="shared" si="4"/>
        <v>26828</v>
      </c>
      <c r="K51" s="72">
        <f t="shared" si="4"/>
        <v>24800</v>
      </c>
      <c r="L51" s="72">
        <f t="shared" si="4"/>
        <v>25954</v>
      </c>
      <c r="M51" s="72">
        <f t="shared" si="4"/>
        <v>27329.561999999998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1099</v>
      </c>
      <c r="G52" s="79">
        <f t="shared" si="5"/>
        <v>250</v>
      </c>
      <c r="H52" s="80">
        <f t="shared" si="5"/>
        <v>762</v>
      </c>
      <c r="I52" s="79">
        <f t="shared" si="5"/>
        <v>762</v>
      </c>
      <c r="J52" s="81">
        <f t="shared" si="5"/>
        <v>762</v>
      </c>
      <c r="K52" s="79">
        <f t="shared" si="5"/>
        <v>200</v>
      </c>
      <c r="L52" s="79">
        <f t="shared" si="5"/>
        <v>835</v>
      </c>
      <c r="M52" s="79">
        <f t="shared" si="5"/>
        <v>879.25499999999988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1099</v>
      </c>
      <c r="G56" s="93">
        <f t="shared" si="7"/>
        <v>250</v>
      </c>
      <c r="H56" s="94">
        <f t="shared" si="7"/>
        <v>762</v>
      </c>
      <c r="I56" s="93">
        <f t="shared" si="7"/>
        <v>762</v>
      </c>
      <c r="J56" s="95">
        <f t="shared" si="7"/>
        <v>762</v>
      </c>
      <c r="K56" s="93">
        <f t="shared" si="7"/>
        <v>200</v>
      </c>
      <c r="L56" s="93">
        <f t="shared" si="7"/>
        <v>835</v>
      </c>
      <c r="M56" s="93">
        <f t="shared" si="7"/>
        <v>879.25499999999988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1099</v>
      </c>
      <c r="G57" s="79">
        <v>250</v>
      </c>
      <c r="H57" s="80">
        <v>762</v>
      </c>
      <c r="I57" s="79">
        <v>762</v>
      </c>
      <c r="J57" s="81">
        <v>762</v>
      </c>
      <c r="K57" s="79">
        <v>200</v>
      </c>
      <c r="L57" s="79">
        <v>835</v>
      </c>
      <c r="M57" s="79">
        <v>879.25499999999988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29980</v>
      </c>
      <c r="F59" s="100">
        <f t="shared" ref="F59:M59" si="8">SUM(F60:F61)</f>
        <v>16185</v>
      </c>
      <c r="G59" s="100">
        <f t="shared" si="8"/>
        <v>15447</v>
      </c>
      <c r="H59" s="101">
        <f t="shared" si="8"/>
        <v>16427</v>
      </c>
      <c r="I59" s="100">
        <f t="shared" si="8"/>
        <v>17527</v>
      </c>
      <c r="J59" s="102">
        <f t="shared" si="8"/>
        <v>17527</v>
      </c>
      <c r="K59" s="100">
        <f t="shared" si="8"/>
        <v>17232</v>
      </c>
      <c r="L59" s="100">
        <f t="shared" si="8"/>
        <v>18025</v>
      </c>
      <c r="M59" s="100">
        <f t="shared" si="8"/>
        <v>18980.324999999997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29980</v>
      </c>
      <c r="F61" s="93">
        <v>16185</v>
      </c>
      <c r="G61" s="93">
        <v>15447</v>
      </c>
      <c r="H61" s="94">
        <v>16427</v>
      </c>
      <c r="I61" s="93">
        <v>17527</v>
      </c>
      <c r="J61" s="95">
        <v>17527</v>
      </c>
      <c r="K61" s="93">
        <v>17232</v>
      </c>
      <c r="L61" s="93">
        <v>18025</v>
      </c>
      <c r="M61" s="93">
        <v>18980.324999999997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2482</v>
      </c>
      <c r="F64" s="93">
        <f t="shared" ref="F64:M64" si="9">F65+F68</f>
        <v>5186</v>
      </c>
      <c r="G64" s="93">
        <f t="shared" si="9"/>
        <v>3174</v>
      </c>
      <c r="H64" s="94">
        <f t="shared" si="9"/>
        <v>6432</v>
      </c>
      <c r="I64" s="93">
        <f t="shared" si="9"/>
        <v>8532</v>
      </c>
      <c r="J64" s="95">
        <f t="shared" si="9"/>
        <v>8534</v>
      </c>
      <c r="K64" s="93">
        <f t="shared" si="9"/>
        <v>7368</v>
      </c>
      <c r="L64" s="93">
        <f t="shared" si="9"/>
        <v>7094</v>
      </c>
      <c r="M64" s="93">
        <f t="shared" si="9"/>
        <v>7469.982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600</v>
      </c>
      <c r="H65" s="101">
        <f t="shared" si="10"/>
        <v>1140</v>
      </c>
      <c r="I65" s="100">
        <f t="shared" si="10"/>
        <v>1140</v>
      </c>
      <c r="J65" s="102">
        <f t="shared" si="10"/>
        <v>1142</v>
      </c>
      <c r="K65" s="100">
        <f t="shared" si="10"/>
        <v>1040</v>
      </c>
      <c r="L65" s="100">
        <f t="shared" si="10"/>
        <v>1251</v>
      </c>
      <c r="M65" s="100">
        <f t="shared" si="10"/>
        <v>1317.3030000000001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600</v>
      </c>
      <c r="H67" s="94">
        <v>1140</v>
      </c>
      <c r="I67" s="93">
        <v>1140</v>
      </c>
      <c r="J67" s="95">
        <v>1142</v>
      </c>
      <c r="K67" s="93">
        <v>1040</v>
      </c>
      <c r="L67" s="93">
        <v>1251</v>
      </c>
      <c r="M67" s="95">
        <v>1317.3030000000001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2482</v>
      </c>
      <c r="F68" s="86">
        <f t="shared" ref="F68:M68" si="11">SUM(F69:F70)</f>
        <v>5186</v>
      </c>
      <c r="G68" s="86">
        <f t="shared" si="11"/>
        <v>2574</v>
      </c>
      <c r="H68" s="87">
        <f t="shared" si="11"/>
        <v>5292</v>
      </c>
      <c r="I68" s="86">
        <f t="shared" si="11"/>
        <v>7392</v>
      </c>
      <c r="J68" s="88">
        <f t="shared" si="11"/>
        <v>7392</v>
      </c>
      <c r="K68" s="86">
        <f t="shared" si="11"/>
        <v>6328</v>
      </c>
      <c r="L68" s="86">
        <f t="shared" si="11"/>
        <v>5843</v>
      </c>
      <c r="M68" s="86">
        <f t="shared" si="11"/>
        <v>6152.6790000000001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2482</v>
      </c>
      <c r="F70" s="93">
        <v>5186</v>
      </c>
      <c r="G70" s="93">
        <v>2574</v>
      </c>
      <c r="H70" s="94">
        <v>5292</v>
      </c>
      <c r="I70" s="93">
        <v>7392</v>
      </c>
      <c r="J70" s="95">
        <v>7392</v>
      </c>
      <c r="K70" s="93">
        <v>6328</v>
      </c>
      <c r="L70" s="93">
        <v>5843</v>
      </c>
      <c r="M70" s="95">
        <v>6152.6790000000001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23</v>
      </c>
      <c r="H73" s="87">
        <f t="shared" si="12"/>
        <v>0</v>
      </c>
      <c r="I73" s="86">
        <f t="shared" si="12"/>
        <v>6</v>
      </c>
      <c r="J73" s="88">
        <f t="shared" si="12"/>
        <v>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23</v>
      </c>
      <c r="H74" s="80">
        <v>0</v>
      </c>
      <c r="I74" s="79">
        <v>6</v>
      </c>
      <c r="J74" s="81">
        <v>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82</v>
      </c>
      <c r="F77" s="72">
        <f t="shared" ref="F77:M77" si="13">F78+F81+F84+F85+F86+F87+F88</f>
        <v>153</v>
      </c>
      <c r="G77" s="72">
        <f t="shared" si="13"/>
        <v>2165</v>
      </c>
      <c r="H77" s="73">
        <f t="shared" si="13"/>
        <v>211</v>
      </c>
      <c r="I77" s="72">
        <f t="shared" si="13"/>
        <v>1255</v>
      </c>
      <c r="J77" s="74">
        <f t="shared" si="13"/>
        <v>1255</v>
      </c>
      <c r="K77" s="72">
        <f t="shared" si="13"/>
        <v>212</v>
      </c>
      <c r="L77" s="72">
        <f t="shared" si="13"/>
        <v>549</v>
      </c>
      <c r="M77" s="72">
        <f t="shared" si="13"/>
        <v>577.94899999999996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60</v>
      </c>
      <c r="F81" s="86">
        <f t="shared" ref="F81:M81" si="15">SUM(F82:F83)</f>
        <v>153</v>
      </c>
      <c r="G81" s="86">
        <f t="shared" si="15"/>
        <v>138</v>
      </c>
      <c r="H81" s="87">
        <f t="shared" si="15"/>
        <v>211</v>
      </c>
      <c r="I81" s="86">
        <f t="shared" si="15"/>
        <v>1255</v>
      </c>
      <c r="J81" s="88">
        <f t="shared" si="15"/>
        <v>1255</v>
      </c>
      <c r="K81" s="86">
        <f t="shared" si="15"/>
        <v>212</v>
      </c>
      <c r="L81" s="86">
        <f t="shared" si="15"/>
        <v>549</v>
      </c>
      <c r="M81" s="86">
        <f t="shared" si="15"/>
        <v>577.94899999999996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60</v>
      </c>
      <c r="F83" s="93">
        <v>153</v>
      </c>
      <c r="G83" s="93">
        <v>138</v>
      </c>
      <c r="H83" s="94">
        <v>211</v>
      </c>
      <c r="I83" s="93">
        <v>1255</v>
      </c>
      <c r="J83" s="95">
        <v>1255</v>
      </c>
      <c r="K83" s="93">
        <v>212</v>
      </c>
      <c r="L83" s="93">
        <v>549</v>
      </c>
      <c r="M83" s="93">
        <v>577.94899999999996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22</v>
      </c>
      <c r="F88" s="86">
        <v>0</v>
      </c>
      <c r="G88" s="86">
        <v>2027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57750</v>
      </c>
      <c r="F92" s="46">
        <f t="shared" ref="F92:M92" si="16">F4+F51+F77+F90</f>
        <v>41298</v>
      </c>
      <c r="G92" s="46">
        <f t="shared" si="16"/>
        <v>69007</v>
      </c>
      <c r="H92" s="47">
        <f t="shared" si="16"/>
        <v>46675</v>
      </c>
      <c r="I92" s="46">
        <f t="shared" si="16"/>
        <v>79518</v>
      </c>
      <c r="J92" s="48">
        <f t="shared" si="16"/>
        <v>79518</v>
      </c>
      <c r="K92" s="46">
        <f t="shared" si="16"/>
        <v>48162</v>
      </c>
      <c r="L92" s="46">
        <f t="shared" si="16"/>
        <v>50693</v>
      </c>
      <c r="M92" s="46">
        <f t="shared" si="16"/>
        <v>53379.108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118035</v>
      </c>
      <c r="D4" s="20">
        <f t="shared" ref="D4:K4" si="0">SUM(D5:D7)</f>
        <v>122119</v>
      </c>
      <c r="E4" s="20">
        <f t="shared" si="0"/>
        <v>141952</v>
      </c>
      <c r="F4" s="21">
        <f t="shared" si="0"/>
        <v>131036</v>
      </c>
      <c r="G4" s="20">
        <f t="shared" si="0"/>
        <v>160238</v>
      </c>
      <c r="H4" s="22">
        <f t="shared" si="0"/>
        <v>160471</v>
      </c>
      <c r="I4" s="20">
        <f t="shared" si="0"/>
        <v>142986</v>
      </c>
      <c r="J4" s="20">
        <f t="shared" si="0"/>
        <v>142804</v>
      </c>
      <c r="K4" s="20">
        <f t="shared" si="0"/>
        <v>150720.658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51974</v>
      </c>
      <c r="D5" s="28">
        <v>54680</v>
      </c>
      <c r="E5" s="28">
        <v>57702</v>
      </c>
      <c r="F5" s="27">
        <v>73917</v>
      </c>
      <c r="G5" s="28">
        <v>66444</v>
      </c>
      <c r="H5" s="29">
        <v>65747</v>
      </c>
      <c r="I5" s="28">
        <v>83808</v>
      </c>
      <c r="J5" s="28">
        <v>83973</v>
      </c>
      <c r="K5" s="29">
        <v>88531.655999999988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66001</v>
      </c>
      <c r="D6" s="33">
        <v>67385</v>
      </c>
      <c r="E6" s="33">
        <v>84250</v>
      </c>
      <c r="F6" s="32">
        <v>57089</v>
      </c>
      <c r="G6" s="33">
        <v>93763</v>
      </c>
      <c r="H6" s="34">
        <v>94701</v>
      </c>
      <c r="I6" s="33">
        <v>59148</v>
      </c>
      <c r="J6" s="33">
        <v>58769</v>
      </c>
      <c r="K6" s="34">
        <v>62124.206999999988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60</v>
      </c>
      <c r="D7" s="36">
        <v>54</v>
      </c>
      <c r="E7" s="36">
        <v>0</v>
      </c>
      <c r="F7" s="35">
        <v>30</v>
      </c>
      <c r="G7" s="36">
        <v>31</v>
      </c>
      <c r="H7" s="37">
        <v>23</v>
      </c>
      <c r="I7" s="36">
        <v>30</v>
      </c>
      <c r="J7" s="36">
        <v>62</v>
      </c>
      <c r="K7" s="37">
        <v>64.795000000000002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93608</v>
      </c>
      <c r="D8" s="20">
        <f t="shared" ref="D8:K8" si="1">SUM(D9:D15)</f>
        <v>81789</v>
      </c>
      <c r="E8" s="20">
        <f t="shared" si="1"/>
        <v>78297</v>
      </c>
      <c r="F8" s="21">
        <f t="shared" si="1"/>
        <v>90289</v>
      </c>
      <c r="G8" s="20">
        <f t="shared" si="1"/>
        <v>103483</v>
      </c>
      <c r="H8" s="22">
        <f t="shared" si="1"/>
        <v>103462</v>
      </c>
      <c r="I8" s="20">
        <f t="shared" si="1"/>
        <v>91217</v>
      </c>
      <c r="J8" s="20">
        <f t="shared" si="1"/>
        <v>96201</v>
      </c>
      <c r="K8" s="20">
        <f t="shared" si="1"/>
        <v>101299.34299999999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1099</v>
      </c>
      <c r="E9" s="28">
        <v>1174</v>
      </c>
      <c r="F9" s="27">
        <v>762</v>
      </c>
      <c r="G9" s="28">
        <v>1366</v>
      </c>
      <c r="H9" s="29">
        <v>1366</v>
      </c>
      <c r="I9" s="28">
        <v>200</v>
      </c>
      <c r="J9" s="28">
        <v>835</v>
      </c>
      <c r="K9" s="29">
        <v>879.25499999999988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35826</v>
      </c>
      <c r="D10" s="33">
        <v>43004</v>
      </c>
      <c r="E10" s="33">
        <v>42025</v>
      </c>
      <c r="F10" s="32">
        <v>48845</v>
      </c>
      <c r="G10" s="33">
        <v>49123</v>
      </c>
      <c r="H10" s="34">
        <v>49101</v>
      </c>
      <c r="I10" s="33">
        <v>44287</v>
      </c>
      <c r="J10" s="33">
        <v>52002</v>
      </c>
      <c r="K10" s="34">
        <v>54758.106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57782</v>
      </c>
      <c r="D13" s="33">
        <v>37686</v>
      </c>
      <c r="E13" s="33">
        <v>34908</v>
      </c>
      <c r="F13" s="32">
        <v>40682</v>
      </c>
      <c r="G13" s="33">
        <v>52937</v>
      </c>
      <c r="H13" s="34">
        <v>52939</v>
      </c>
      <c r="I13" s="33">
        <v>46730</v>
      </c>
      <c r="J13" s="33">
        <v>43364</v>
      </c>
      <c r="K13" s="34">
        <v>45661.982000000004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190</v>
      </c>
      <c r="F15" s="35">
        <v>0</v>
      </c>
      <c r="G15" s="36">
        <v>57</v>
      </c>
      <c r="H15" s="37">
        <v>56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2562</v>
      </c>
      <c r="D16" s="20">
        <f t="shared" ref="D16:K16" si="2">SUM(D17:D23)</f>
        <v>3044</v>
      </c>
      <c r="E16" s="20">
        <f t="shared" si="2"/>
        <v>3039</v>
      </c>
      <c r="F16" s="21">
        <f t="shared" si="2"/>
        <v>1703</v>
      </c>
      <c r="G16" s="20">
        <f t="shared" si="2"/>
        <v>3413</v>
      </c>
      <c r="H16" s="22">
        <f t="shared" si="2"/>
        <v>3413</v>
      </c>
      <c r="I16" s="20">
        <f t="shared" si="2"/>
        <v>1399</v>
      </c>
      <c r="J16" s="20">
        <f t="shared" si="2"/>
        <v>2006</v>
      </c>
      <c r="K16" s="20">
        <f t="shared" si="2"/>
        <v>2111.69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46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2477</v>
      </c>
      <c r="D18" s="33">
        <v>3025</v>
      </c>
      <c r="E18" s="33">
        <v>1007</v>
      </c>
      <c r="F18" s="32">
        <v>1703</v>
      </c>
      <c r="G18" s="33">
        <v>3173</v>
      </c>
      <c r="H18" s="34">
        <v>3463</v>
      </c>
      <c r="I18" s="33">
        <v>1353</v>
      </c>
      <c r="J18" s="33">
        <v>2006</v>
      </c>
      <c r="K18" s="34">
        <v>2111.69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85</v>
      </c>
      <c r="D23" s="36">
        <v>19</v>
      </c>
      <c r="E23" s="36">
        <v>2032</v>
      </c>
      <c r="F23" s="35">
        <v>0</v>
      </c>
      <c r="G23" s="36">
        <v>240</v>
      </c>
      <c r="H23" s="37">
        <v>-50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214205</v>
      </c>
      <c r="D26" s="46">
        <f t="shared" ref="D26:K26" si="3">+D4+D8+D16+D24</f>
        <v>206956</v>
      </c>
      <c r="E26" s="46">
        <f t="shared" si="3"/>
        <v>223288</v>
      </c>
      <c r="F26" s="47">
        <f t="shared" si="3"/>
        <v>223028</v>
      </c>
      <c r="G26" s="46">
        <f t="shared" si="3"/>
        <v>267134</v>
      </c>
      <c r="H26" s="48">
        <f t="shared" si="3"/>
        <v>267346</v>
      </c>
      <c r="I26" s="46">
        <f t="shared" si="3"/>
        <v>235602</v>
      </c>
      <c r="J26" s="46">
        <f t="shared" si="3"/>
        <v>241011</v>
      </c>
      <c r="K26" s="46">
        <f t="shared" si="3"/>
        <v>254131.69099999999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1392</v>
      </c>
      <c r="D4" s="33">
        <v>1891</v>
      </c>
      <c r="E4" s="33">
        <v>1587</v>
      </c>
      <c r="F4" s="27">
        <v>889</v>
      </c>
      <c r="G4" s="28">
        <v>1191</v>
      </c>
      <c r="H4" s="29">
        <v>1403</v>
      </c>
      <c r="I4" s="33">
        <v>926</v>
      </c>
      <c r="J4" s="33">
        <v>1000</v>
      </c>
      <c r="K4" s="33">
        <v>1053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8141</v>
      </c>
      <c r="D5" s="33">
        <v>10138</v>
      </c>
      <c r="E5" s="33">
        <v>7482</v>
      </c>
      <c r="F5" s="32">
        <v>4264</v>
      </c>
      <c r="G5" s="33">
        <v>5062</v>
      </c>
      <c r="H5" s="34">
        <v>5062</v>
      </c>
      <c r="I5" s="33">
        <v>6508</v>
      </c>
      <c r="J5" s="33">
        <v>7162</v>
      </c>
      <c r="K5" s="33">
        <v>8255.5859999999993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147</v>
      </c>
      <c r="C6" s="33">
        <v>6349</v>
      </c>
      <c r="D6" s="33">
        <v>6374</v>
      </c>
      <c r="E6" s="33">
        <v>7538</v>
      </c>
      <c r="F6" s="32">
        <v>17310</v>
      </c>
      <c r="G6" s="33">
        <v>16722</v>
      </c>
      <c r="H6" s="34">
        <v>16722</v>
      </c>
      <c r="I6" s="33">
        <v>18120</v>
      </c>
      <c r="J6" s="33">
        <v>18482</v>
      </c>
      <c r="K6" s="33">
        <v>19636.546000000002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148</v>
      </c>
      <c r="C7" s="33">
        <v>14306</v>
      </c>
      <c r="D7" s="33">
        <v>17339</v>
      </c>
      <c r="E7" s="33">
        <v>18937</v>
      </c>
      <c r="F7" s="32">
        <v>19997</v>
      </c>
      <c r="G7" s="33">
        <v>20470</v>
      </c>
      <c r="H7" s="34">
        <v>20470</v>
      </c>
      <c r="I7" s="33">
        <v>22150</v>
      </c>
      <c r="J7" s="33">
        <v>24307</v>
      </c>
      <c r="K7" s="33">
        <v>25943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30188</v>
      </c>
      <c r="D19" s="46">
        <f t="shared" ref="D19:K19" si="1">SUM(D4:D18)</f>
        <v>35742</v>
      </c>
      <c r="E19" s="46">
        <f t="shared" si="1"/>
        <v>35544</v>
      </c>
      <c r="F19" s="47">
        <f t="shared" si="1"/>
        <v>42460</v>
      </c>
      <c r="G19" s="46">
        <f t="shared" si="1"/>
        <v>43445</v>
      </c>
      <c r="H19" s="48">
        <f t="shared" si="1"/>
        <v>43657</v>
      </c>
      <c r="I19" s="46">
        <f t="shared" si="1"/>
        <v>47704</v>
      </c>
      <c r="J19" s="46">
        <f t="shared" si="1"/>
        <v>50951</v>
      </c>
      <c r="K19" s="46">
        <f t="shared" si="1"/>
        <v>54888.131999999998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28957</v>
      </c>
      <c r="D4" s="20">
        <f t="shared" ref="D4:K4" si="0">SUM(D5:D7)</f>
        <v>33816</v>
      </c>
      <c r="E4" s="20">
        <f t="shared" si="0"/>
        <v>35003</v>
      </c>
      <c r="F4" s="21">
        <f t="shared" si="0"/>
        <v>41633</v>
      </c>
      <c r="G4" s="20">
        <f t="shared" si="0"/>
        <v>42466</v>
      </c>
      <c r="H4" s="22">
        <f t="shared" si="0"/>
        <v>42642</v>
      </c>
      <c r="I4" s="20">
        <f t="shared" si="0"/>
        <v>47144</v>
      </c>
      <c r="J4" s="20">
        <f t="shared" si="0"/>
        <v>50156</v>
      </c>
      <c r="K4" s="20">
        <f t="shared" si="0"/>
        <v>54051.786999999997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15219</v>
      </c>
      <c r="D5" s="28">
        <v>15448</v>
      </c>
      <c r="E5" s="28">
        <v>17885</v>
      </c>
      <c r="F5" s="27">
        <v>26526</v>
      </c>
      <c r="G5" s="28">
        <v>21966</v>
      </c>
      <c r="H5" s="29">
        <v>21966</v>
      </c>
      <c r="I5" s="28">
        <v>31743</v>
      </c>
      <c r="J5" s="28">
        <v>33642</v>
      </c>
      <c r="K5" s="29">
        <v>36422.678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13719</v>
      </c>
      <c r="D6" s="33">
        <v>18319</v>
      </c>
      <c r="E6" s="33">
        <v>17118</v>
      </c>
      <c r="F6" s="32">
        <v>15092</v>
      </c>
      <c r="G6" s="33">
        <v>20485</v>
      </c>
      <c r="H6" s="34">
        <v>20666</v>
      </c>
      <c r="I6" s="33">
        <v>15386</v>
      </c>
      <c r="J6" s="33">
        <v>16467</v>
      </c>
      <c r="K6" s="34">
        <v>17580.002999999997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19</v>
      </c>
      <c r="D7" s="36">
        <v>49</v>
      </c>
      <c r="E7" s="36">
        <v>0</v>
      </c>
      <c r="F7" s="35">
        <v>15</v>
      </c>
      <c r="G7" s="36">
        <v>15</v>
      </c>
      <c r="H7" s="37">
        <v>10</v>
      </c>
      <c r="I7" s="36">
        <v>15</v>
      </c>
      <c r="J7" s="36">
        <v>47</v>
      </c>
      <c r="K7" s="37">
        <v>49.106000000000002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196</v>
      </c>
      <c r="F8" s="21">
        <f t="shared" si="1"/>
        <v>250</v>
      </c>
      <c r="G8" s="20">
        <f t="shared" si="1"/>
        <v>365</v>
      </c>
      <c r="H8" s="22">
        <f t="shared" si="1"/>
        <v>402</v>
      </c>
      <c r="I8" s="20">
        <f t="shared" si="1"/>
        <v>260</v>
      </c>
      <c r="J8" s="20">
        <f t="shared" si="1"/>
        <v>270</v>
      </c>
      <c r="K8" s="20">
        <f t="shared" si="1"/>
        <v>284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77</v>
      </c>
      <c r="F9" s="27">
        <v>0</v>
      </c>
      <c r="G9" s="28">
        <v>54</v>
      </c>
      <c r="H9" s="29">
        <v>54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</v>
      </c>
      <c r="F10" s="32">
        <v>0</v>
      </c>
      <c r="G10" s="33">
        <v>-250</v>
      </c>
      <c r="H10" s="34">
        <v>-213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250</v>
      </c>
      <c r="G13" s="33">
        <v>550</v>
      </c>
      <c r="H13" s="34">
        <v>550</v>
      </c>
      <c r="I13" s="33">
        <v>260</v>
      </c>
      <c r="J13" s="33">
        <v>270</v>
      </c>
      <c r="K13" s="34">
        <v>284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117</v>
      </c>
      <c r="F15" s="35">
        <v>0</v>
      </c>
      <c r="G15" s="36">
        <v>11</v>
      </c>
      <c r="H15" s="37">
        <v>11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1231</v>
      </c>
      <c r="D16" s="20">
        <f t="shared" ref="D16:K16" si="2">SUM(D17:D23)</f>
        <v>1926</v>
      </c>
      <c r="E16" s="20">
        <f t="shared" si="2"/>
        <v>345</v>
      </c>
      <c r="F16" s="21">
        <f t="shared" si="2"/>
        <v>577</v>
      </c>
      <c r="G16" s="20">
        <f t="shared" si="2"/>
        <v>614</v>
      </c>
      <c r="H16" s="22">
        <f t="shared" si="2"/>
        <v>613</v>
      </c>
      <c r="I16" s="20">
        <f t="shared" si="2"/>
        <v>300</v>
      </c>
      <c r="J16" s="20">
        <f t="shared" si="2"/>
        <v>525</v>
      </c>
      <c r="K16" s="20">
        <f t="shared" si="2"/>
        <v>552.34500000000003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1220</v>
      </c>
      <c r="D18" s="33">
        <v>1926</v>
      </c>
      <c r="E18" s="33">
        <v>345</v>
      </c>
      <c r="F18" s="32">
        <v>577</v>
      </c>
      <c r="G18" s="33">
        <v>614</v>
      </c>
      <c r="H18" s="34">
        <v>613</v>
      </c>
      <c r="I18" s="33">
        <v>300</v>
      </c>
      <c r="J18" s="33">
        <v>525</v>
      </c>
      <c r="K18" s="34">
        <v>552.34500000000003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11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30188</v>
      </c>
      <c r="D26" s="46">
        <f t="shared" ref="D26:K26" si="3">+D4+D8+D16+D24</f>
        <v>35742</v>
      </c>
      <c r="E26" s="46">
        <f t="shared" si="3"/>
        <v>35544</v>
      </c>
      <c r="F26" s="47">
        <f t="shared" si="3"/>
        <v>42460</v>
      </c>
      <c r="G26" s="46">
        <f t="shared" si="3"/>
        <v>43445</v>
      </c>
      <c r="H26" s="48">
        <f t="shared" si="3"/>
        <v>43657</v>
      </c>
      <c r="I26" s="46">
        <f t="shared" si="3"/>
        <v>47704</v>
      </c>
      <c r="J26" s="46">
        <f t="shared" si="3"/>
        <v>50951</v>
      </c>
      <c r="K26" s="46">
        <f t="shared" si="3"/>
        <v>54888.131999999998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10255</v>
      </c>
      <c r="D4" s="33">
        <v>10298</v>
      </c>
      <c r="E4" s="33">
        <v>4957</v>
      </c>
      <c r="F4" s="27">
        <v>12063</v>
      </c>
      <c r="G4" s="28">
        <v>18080</v>
      </c>
      <c r="H4" s="29">
        <v>18080</v>
      </c>
      <c r="I4" s="33">
        <v>12370</v>
      </c>
      <c r="J4" s="33">
        <v>11881</v>
      </c>
      <c r="K4" s="33">
        <v>11796.692999999999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5257</v>
      </c>
      <c r="D5" s="33">
        <v>5653</v>
      </c>
      <c r="E5" s="33">
        <v>5702</v>
      </c>
      <c r="F5" s="32">
        <v>6907</v>
      </c>
      <c r="G5" s="33">
        <v>7954</v>
      </c>
      <c r="H5" s="34">
        <v>7954</v>
      </c>
      <c r="I5" s="33">
        <v>10793</v>
      </c>
      <c r="J5" s="33">
        <v>6851</v>
      </c>
      <c r="K5" s="33">
        <v>7214.1029999999992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151</v>
      </c>
      <c r="C6" s="33">
        <v>3123</v>
      </c>
      <c r="D6" s="33">
        <v>3837</v>
      </c>
      <c r="E6" s="33">
        <v>3493</v>
      </c>
      <c r="F6" s="32">
        <v>3105</v>
      </c>
      <c r="G6" s="33">
        <v>3105</v>
      </c>
      <c r="H6" s="34">
        <v>3105</v>
      </c>
      <c r="I6" s="33">
        <v>3387</v>
      </c>
      <c r="J6" s="33">
        <v>3517</v>
      </c>
      <c r="K6" s="33">
        <v>3703.4009999999998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55300</v>
      </c>
      <c r="D7" s="33">
        <v>31000</v>
      </c>
      <c r="E7" s="33">
        <v>37550</v>
      </c>
      <c r="F7" s="32">
        <v>34000</v>
      </c>
      <c r="G7" s="33">
        <v>36000</v>
      </c>
      <c r="H7" s="34">
        <v>36000</v>
      </c>
      <c r="I7" s="33">
        <v>35000</v>
      </c>
      <c r="J7" s="33">
        <v>36000</v>
      </c>
      <c r="K7" s="33">
        <v>37908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4167</v>
      </c>
      <c r="D8" s="33">
        <v>3873</v>
      </c>
      <c r="E8" s="33">
        <v>4376</v>
      </c>
      <c r="F8" s="32">
        <v>2312</v>
      </c>
      <c r="G8" s="33">
        <v>2478</v>
      </c>
      <c r="H8" s="34">
        <v>2478</v>
      </c>
      <c r="I8" s="33">
        <v>2419</v>
      </c>
      <c r="J8" s="33">
        <v>2489</v>
      </c>
      <c r="K8" s="33">
        <v>2620.9169999999999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78102</v>
      </c>
      <c r="D19" s="46">
        <f t="shared" ref="D19:K19" si="1">SUM(D4:D18)</f>
        <v>54661</v>
      </c>
      <c r="E19" s="46">
        <f t="shared" si="1"/>
        <v>56078</v>
      </c>
      <c r="F19" s="47">
        <f t="shared" si="1"/>
        <v>58387</v>
      </c>
      <c r="G19" s="46">
        <f t="shared" si="1"/>
        <v>67617</v>
      </c>
      <c r="H19" s="48">
        <f t="shared" si="1"/>
        <v>67617</v>
      </c>
      <c r="I19" s="46">
        <f t="shared" si="1"/>
        <v>63969</v>
      </c>
      <c r="J19" s="46">
        <f t="shared" si="1"/>
        <v>60738</v>
      </c>
      <c r="K19" s="46">
        <f t="shared" si="1"/>
        <v>63243.114000000001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16897</v>
      </c>
      <c r="D4" s="20">
        <f t="shared" ref="D4:K4" si="0">SUM(D5:D7)</f>
        <v>17358</v>
      </c>
      <c r="E4" s="20">
        <f t="shared" si="0"/>
        <v>16817</v>
      </c>
      <c r="F4" s="21">
        <f t="shared" si="0"/>
        <v>17598</v>
      </c>
      <c r="G4" s="20">
        <f t="shared" si="0"/>
        <v>16406</v>
      </c>
      <c r="H4" s="22">
        <f t="shared" si="0"/>
        <v>16471</v>
      </c>
      <c r="I4" s="20">
        <f t="shared" si="0"/>
        <v>17777</v>
      </c>
      <c r="J4" s="20">
        <f t="shared" si="0"/>
        <v>17318</v>
      </c>
      <c r="K4" s="20">
        <f t="shared" si="0"/>
        <v>17521.853999999999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10526</v>
      </c>
      <c r="D5" s="28">
        <v>9621</v>
      </c>
      <c r="E5" s="28">
        <v>9918</v>
      </c>
      <c r="F5" s="27">
        <v>11179</v>
      </c>
      <c r="G5" s="28">
        <v>9883</v>
      </c>
      <c r="H5" s="29">
        <v>9885</v>
      </c>
      <c r="I5" s="28">
        <v>11785</v>
      </c>
      <c r="J5" s="28">
        <v>11764</v>
      </c>
      <c r="K5" s="29">
        <v>11673.491999999998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6336</v>
      </c>
      <c r="D6" s="33">
        <v>7736</v>
      </c>
      <c r="E6" s="33">
        <v>6899</v>
      </c>
      <c r="F6" s="32">
        <v>6417</v>
      </c>
      <c r="G6" s="33">
        <v>6521</v>
      </c>
      <c r="H6" s="34">
        <v>6584</v>
      </c>
      <c r="I6" s="33">
        <v>5990</v>
      </c>
      <c r="J6" s="33">
        <v>5552</v>
      </c>
      <c r="K6" s="34">
        <v>5846.2560000000003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35</v>
      </c>
      <c r="D7" s="36">
        <v>1</v>
      </c>
      <c r="E7" s="36">
        <v>0</v>
      </c>
      <c r="F7" s="35">
        <v>2</v>
      </c>
      <c r="G7" s="36">
        <v>2</v>
      </c>
      <c r="H7" s="37">
        <v>2</v>
      </c>
      <c r="I7" s="36">
        <v>2</v>
      </c>
      <c r="J7" s="36">
        <v>2</v>
      </c>
      <c r="K7" s="37">
        <v>2.1059999999999999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61146</v>
      </c>
      <c r="D8" s="20">
        <f t="shared" ref="D8:K8" si="1">SUM(D9:D15)</f>
        <v>37197</v>
      </c>
      <c r="E8" s="20">
        <f t="shared" si="1"/>
        <v>39154</v>
      </c>
      <c r="F8" s="21">
        <f t="shared" si="1"/>
        <v>40507</v>
      </c>
      <c r="G8" s="20">
        <f t="shared" si="1"/>
        <v>50929</v>
      </c>
      <c r="H8" s="22">
        <f t="shared" si="1"/>
        <v>50864</v>
      </c>
      <c r="I8" s="20">
        <f t="shared" si="1"/>
        <v>45932</v>
      </c>
      <c r="J8" s="20">
        <f t="shared" si="1"/>
        <v>43160</v>
      </c>
      <c r="K8" s="20">
        <f t="shared" si="1"/>
        <v>45447.479999999996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550</v>
      </c>
      <c r="H9" s="29">
        <v>550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5846</v>
      </c>
      <c r="D10" s="33">
        <v>4697</v>
      </c>
      <c r="E10" s="33">
        <v>7407</v>
      </c>
      <c r="F10" s="32">
        <v>6507</v>
      </c>
      <c r="G10" s="33">
        <v>6507</v>
      </c>
      <c r="H10" s="34">
        <v>6442</v>
      </c>
      <c r="I10" s="33">
        <v>6830</v>
      </c>
      <c r="J10" s="33">
        <v>7160</v>
      </c>
      <c r="K10" s="34">
        <v>7539.48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55300</v>
      </c>
      <c r="D13" s="33">
        <v>32500</v>
      </c>
      <c r="E13" s="33">
        <v>31734</v>
      </c>
      <c r="F13" s="32">
        <v>34000</v>
      </c>
      <c r="G13" s="33">
        <v>43855</v>
      </c>
      <c r="H13" s="34">
        <v>43855</v>
      </c>
      <c r="I13" s="33">
        <v>39102</v>
      </c>
      <c r="J13" s="33">
        <v>36000</v>
      </c>
      <c r="K13" s="34">
        <v>37908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13</v>
      </c>
      <c r="F15" s="35">
        <v>0</v>
      </c>
      <c r="G15" s="36">
        <v>17</v>
      </c>
      <c r="H15" s="37">
        <v>17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59</v>
      </c>
      <c r="D16" s="20">
        <f t="shared" ref="D16:K16" si="2">SUM(D17:D23)</f>
        <v>106</v>
      </c>
      <c r="E16" s="20">
        <f t="shared" si="2"/>
        <v>107</v>
      </c>
      <c r="F16" s="21">
        <f t="shared" si="2"/>
        <v>282</v>
      </c>
      <c r="G16" s="20">
        <f t="shared" si="2"/>
        <v>282</v>
      </c>
      <c r="H16" s="22">
        <f t="shared" si="2"/>
        <v>282</v>
      </c>
      <c r="I16" s="20">
        <f t="shared" si="2"/>
        <v>260</v>
      </c>
      <c r="J16" s="20">
        <f t="shared" si="2"/>
        <v>260</v>
      </c>
      <c r="K16" s="20">
        <f t="shared" si="2"/>
        <v>273.77999999999997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53</v>
      </c>
      <c r="D18" s="33">
        <v>106</v>
      </c>
      <c r="E18" s="33">
        <v>107</v>
      </c>
      <c r="F18" s="32">
        <v>282</v>
      </c>
      <c r="G18" s="33">
        <v>282</v>
      </c>
      <c r="H18" s="34">
        <v>282</v>
      </c>
      <c r="I18" s="33">
        <v>260</v>
      </c>
      <c r="J18" s="33">
        <v>260</v>
      </c>
      <c r="K18" s="34">
        <v>273.77999999999997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6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78102</v>
      </c>
      <c r="D26" s="46">
        <f t="shared" ref="D26:K26" si="3">+D4+D8+D16+D24</f>
        <v>54661</v>
      </c>
      <c r="E26" s="46">
        <f t="shared" si="3"/>
        <v>56078</v>
      </c>
      <c r="F26" s="47">
        <f t="shared" si="3"/>
        <v>58387</v>
      </c>
      <c r="G26" s="46">
        <f t="shared" si="3"/>
        <v>67617</v>
      </c>
      <c r="H26" s="48">
        <f t="shared" si="3"/>
        <v>67617</v>
      </c>
      <c r="I26" s="46">
        <f t="shared" si="3"/>
        <v>63969</v>
      </c>
      <c r="J26" s="46">
        <f t="shared" si="3"/>
        <v>60738</v>
      </c>
      <c r="K26" s="46">
        <f t="shared" si="3"/>
        <v>63243.113999999994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8467</v>
      </c>
      <c r="D4" s="33">
        <v>17320</v>
      </c>
      <c r="E4" s="33">
        <v>9398</v>
      </c>
      <c r="F4" s="27">
        <v>9800</v>
      </c>
      <c r="G4" s="28">
        <v>12637</v>
      </c>
      <c r="H4" s="29">
        <v>12637</v>
      </c>
      <c r="I4" s="33">
        <v>10000</v>
      </c>
      <c r="J4" s="33">
        <v>10100</v>
      </c>
      <c r="K4" s="33">
        <v>10635.3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3962</v>
      </c>
      <c r="D5" s="33">
        <v>6098</v>
      </c>
      <c r="E5" s="33">
        <v>4658</v>
      </c>
      <c r="F5" s="32">
        <v>7781</v>
      </c>
      <c r="G5" s="33">
        <v>6084</v>
      </c>
      <c r="H5" s="34">
        <v>6084</v>
      </c>
      <c r="I5" s="33">
        <v>7787</v>
      </c>
      <c r="J5" s="33">
        <v>8077</v>
      </c>
      <c r="K5" s="33">
        <v>8330.0810000000001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156</v>
      </c>
      <c r="C6" s="33">
        <v>7609</v>
      </c>
      <c r="D6" s="33">
        <v>8203</v>
      </c>
      <c r="E6" s="33">
        <v>6523</v>
      </c>
      <c r="F6" s="32">
        <v>12297</v>
      </c>
      <c r="G6" s="33">
        <v>10297</v>
      </c>
      <c r="H6" s="34">
        <v>10297</v>
      </c>
      <c r="I6" s="33">
        <v>12722</v>
      </c>
      <c r="J6" s="33">
        <v>13099</v>
      </c>
      <c r="K6" s="33">
        <v>13793.246999999999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0</v>
      </c>
      <c r="D7" s="33">
        <v>3474</v>
      </c>
      <c r="E7" s="33">
        <v>2120</v>
      </c>
      <c r="F7" s="32">
        <v>2001</v>
      </c>
      <c r="G7" s="33">
        <v>2611</v>
      </c>
      <c r="H7" s="34">
        <v>2611</v>
      </c>
      <c r="I7" s="33">
        <v>624</v>
      </c>
      <c r="J7" s="33">
        <v>555</v>
      </c>
      <c r="K7" s="33">
        <v>584.41499999999996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20038</v>
      </c>
      <c r="D19" s="46">
        <f t="shared" ref="D19:K19" si="1">SUM(D4:D18)</f>
        <v>35095</v>
      </c>
      <c r="E19" s="46">
        <f t="shared" si="1"/>
        <v>22699</v>
      </c>
      <c r="F19" s="47">
        <f t="shared" si="1"/>
        <v>31879</v>
      </c>
      <c r="G19" s="46">
        <f t="shared" si="1"/>
        <v>31629</v>
      </c>
      <c r="H19" s="48">
        <f t="shared" si="1"/>
        <v>31629</v>
      </c>
      <c r="I19" s="46">
        <f t="shared" si="1"/>
        <v>31133</v>
      </c>
      <c r="J19" s="46">
        <f t="shared" si="1"/>
        <v>31831</v>
      </c>
      <c r="K19" s="46">
        <f t="shared" si="1"/>
        <v>33343.042999999998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144</v>
      </c>
      <c r="D3" s="17" t="s">
        <v>143</v>
      </c>
      <c r="E3" s="17" t="s">
        <v>126</v>
      </c>
      <c r="F3" s="173" t="s">
        <v>140</v>
      </c>
      <c r="G3" s="174"/>
      <c r="H3" s="175"/>
      <c r="I3" s="17" t="s">
        <v>123</v>
      </c>
      <c r="J3" s="17" t="s">
        <v>124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19915</v>
      </c>
      <c r="D4" s="20">
        <f t="shared" ref="D4:K4" si="0">SUM(D5:D7)</f>
        <v>22411</v>
      </c>
      <c r="E4" s="20">
        <f t="shared" si="0"/>
        <v>17392</v>
      </c>
      <c r="F4" s="21">
        <f t="shared" si="0"/>
        <v>25799</v>
      </c>
      <c r="G4" s="20">
        <f t="shared" si="0"/>
        <v>22518</v>
      </c>
      <c r="H4" s="22">
        <f t="shared" si="0"/>
        <v>22516</v>
      </c>
      <c r="I4" s="20">
        <f t="shared" si="0"/>
        <v>25765</v>
      </c>
      <c r="J4" s="20">
        <f t="shared" si="0"/>
        <v>26205</v>
      </c>
      <c r="K4" s="20">
        <f t="shared" si="0"/>
        <v>27418.864999999998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4688</v>
      </c>
      <c r="D5" s="28">
        <v>6767</v>
      </c>
      <c r="E5" s="28">
        <v>7978</v>
      </c>
      <c r="F5" s="27">
        <v>10978</v>
      </c>
      <c r="G5" s="28">
        <v>9513</v>
      </c>
      <c r="H5" s="29">
        <v>9512</v>
      </c>
      <c r="I5" s="28">
        <v>10033</v>
      </c>
      <c r="J5" s="28">
        <v>10476</v>
      </c>
      <c r="K5" s="29">
        <v>10856.227999999999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15224</v>
      </c>
      <c r="D6" s="33">
        <v>15642</v>
      </c>
      <c r="E6" s="33">
        <v>9414</v>
      </c>
      <c r="F6" s="32">
        <v>14816</v>
      </c>
      <c r="G6" s="33">
        <v>12999</v>
      </c>
      <c r="H6" s="34">
        <v>12999</v>
      </c>
      <c r="I6" s="33">
        <v>15727</v>
      </c>
      <c r="J6" s="33">
        <v>15724</v>
      </c>
      <c r="K6" s="34">
        <v>16557.371999999999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</v>
      </c>
      <c r="D7" s="36">
        <v>2</v>
      </c>
      <c r="E7" s="36">
        <v>0</v>
      </c>
      <c r="F7" s="35">
        <v>5</v>
      </c>
      <c r="G7" s="36">
        <v>6</v>
      </c>
      <c r="H7" s="37">
        <v>5</v>
      </c>
      <c r="I7" s="36">
        <v>5</v>
      </c>
      <c r="J7" s="36">
        <v>5</v>
      </c>
      <c r="K7" s="37">
        <v>5.2649999999999997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12612</v>
      </c>
      <c r="E8" s="20">
        <f t="shared" si="1"/>
        <v>5265</v>
      </c>
      <c r="F8" s="21">
        <f t="shared" si="1"/>
        <v>6000</v>
      </c>
      <c r="G8" s="20">
        <f t="shared" si="1"/>
        <v>9002</v>
      </c>
      <c r="H8" s="22">
        <f t="shared" si="1"/>
        <v>9002</v>
      </c>
      <c r="I8" s="20">
        <f t="shared" si="1"/>
        <v>5255</v>
      </c>
      <c r="J8" s="20">
        <f t="shared" si="1"/>
        <v>5510</v>
      </c>
      <c r="K8" s="20">
        <f t="shared" si="1"/>
        <v>5802.03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847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12612</v>
      </c>
      <c r="E10" s="33">
        <v>4403</v>
      </c>
      <c r="F10" s="32">
        <v>6000</v>
      </c>
      <c r="G10" s="33">
        <v>9000</v>
      </c>
      <c r="H10" s="34">
        <v>9000</v>
      </c>
      <c r="I10" s="33">
        <v>5255</v>
      </c>
      <c r="J10" s="33">
        <v>5510</v>
      </c>
      <c r="K10" s="34">
        <v>5802.03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15</v>
      </c>
      <c r="F15" s="35">
        <v>0</v>
      </c>
      <c r="G15" s="36">
        <v>2</v>
      </c>
      <c r="H15" s="37">
        <v>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123</v>
      </c>
      <c r="D16" s="20">
        <f t="shared" ref="D16:K16" si="2">SUM(D17:D23)</f>
        <v>68</v>
      </c>
      <c r="E16" s="20">
        <f t="shared" si="2"/>
        <v>42</v>
      </c>
      <c r="F16" s="21">
        <f t="shared" si="2"/>
        <v>80</v>
      </c>
      <c r="G16" s="20">
        <f t="shared" si="2"/>
        <v>109</v>
      </c>
      <c r="H16" s="22">
        <f t="shared" si="2"/>
        <v>111</v>
      </c>
      <c r="I16" s="20">
        <f t="shared" si="2"/>
        <v>113</v>
      </c>
      <c r="J16" s="20">
        <f t="shared" si="2"/>
        <v>116</v>
      </c>
      <c r="K16" s="20">
        <f t="shared" si="2"/>
        <v>122.148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46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112</v>
      </c>
      <c r="D18" s="33">
        <v>68</v>
      </c>
      <c r="E18" s="33">
        <v>37</v>
      </c>
      <c r="F18" s="32">
        <v>80</v>
      </c>
      <c r="G18" s="33">
        <v>109</v>
      </c>
      <c r="H18" s="34">
        <v>111</v>
      </c>
      <c r="I18" s="33">
        <v>67</v>
      </c>
      <c r="J18" s="33">
        <v>116</v>
      </c>
      <c r="K18" s="34">
        <v>122.148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11</v>
      </c>
      <c r="D23" s="36">
        <v>0</v>
      </c>
      <c r="E23" s="36">
        <v>5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20038</v>
      </c>
      <c r="D26" s="46">
        <f t="shared" ref="D26:K26" si="3">+D4+D8+D16+D24</f>
        <v>35095</v>
      </c>
      <c r="E26" s="46">
        <f t="shared" si="3"/>
        <v>22699</v>
      </c>
      <c r="F26" s="47">
        <f t="shared" si="3"/>
        <v>31879</v>
      </c>
      <c r="G26" s="46">
        <f t="shared" si="3"/>
        <v>31629</v>
      </c>
      <c r="H26" s="48">
        <f t="shared" si="3"/>
        <v>31629</v>
      </c>
      <c r="I26" s="46">
        <f t="shared" si="3"/>
        <v>31133</v>
      </c>
      <c r="J26" s="46">
        <f t="shared" si="3"/>
        <v>31831</v>
      </c>
      <c r="K26" s="46">
        <f t="shared" si="3"/>
        <v>33343.042999999998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2014-05-29T13:00:15Z</dcterms:created>
  <dcterms:modified xsi:type="dcterms:W3CDTF">2014-05-30T12:41:45Z</dcterms:modified>
</cp:coreProperties>
</file>